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18600" windowHeight="11025" tabRatio="919" activeTab="8"/>
  </bookViews>
  <sheets>
    <sheet name="1-дох от платы" sheetId="25" r:id="rId1"/>
    <sheet name="2-доля водозаб. сооруж" sheetId="23" r:id="rId2"/>
    <sheet name="3-доля очистных сооруж" sheetId="24" r:id="rId3"/>
    <sheet name="4-доля устан водоохр зон" sheetId="27" r:id="rId4"/>
    <sheet name="5-доля границ ВО для установ " sheetId="28" r:id="rId5"/>
    <sheet name="6- протяженность расчищенных уч" sheetId="33" r:id="rId6"/>
    <sheet name="7-пропускн способность" sheetId="30" r:id="rId7"/>
    <sheet name="8-Доля протяженности берегов" sheetId="34" r:id="rId8"/>
    <sheet name="9-доля населения" sheetId="32" r:id="rId9"/>
  </sheets>
  <definedNames>
    <definedName name="_xlnm.Print_Area" localSheetId="0">'1-дох от платы'!$A$1:$O$27</definedName>
    <definedName name="_xlnm.Print_Area" localSheetId="1">'2-доля водозаб. сооруж'!$A$1:$F$23</definedName>
    <definedName name="_xlnm.Print_Area" localSheetId="2">'3-доля очистных сооруж'!$A$1:$L$23</definedName>
    <definedName name="_xlnm.Print_Area" localSheetId="3">'4-доля устан водоохр зон'!$A$1:$F$28</definedName>
    <definedName name="_xlnm.Print_Area" localSheetId="4">'5-доля границ ВО для установ '!$A$1:$F$31</definedName>
    <definedName name="_xlnm.Print_Area" localSheetId="5">'6- протяженность расчищенных уч'!$A$1:$F$31</definedName>
    <definedName name="_xlnm.Print_Area" localSheetId="6">'7-пропускн способность'!$A$1:$F$31</definedName>
    <definedName name="_xlnm.Print_Area" localSheetId="7">'8-Доля протяженности берегов'!$A$1:$F$31</definedName>
    <definedName name="_xlnm.Print_Area" localSheetId="8">'9-доля населения'!$A$1:$F$32</definedName>
  </definedNames>
  <calcPr calcId="125725"/>
</workbook>
</file>

<file path=xl/calcChain.xml><?xml version="1.0" encoding="utf-8"?>
<calcChain xmlns="http://schemas.openxmlformats.org/spreadsheetml/2006/main">
  <c r="D14" i="33"/>
  <c r="D14" i="34" l="1"/>
  <c r="C12"/>
  <c r="A8"/>
  <c r="C12" i="33"/>
  <c r="A8"/>
  <c r="A8" i="32"/>
  <c r="E14"/>
  <c r="D14"/>
  <c r="C12"/>
  <c r="E14" i="30"/>
  <c r="D14"/>
  <c r="C12"/>
  <c r="A8"/>
  <c r="E14" i="28"/>
  <c r="D14"/>
  <c r="C12"/>
  <c r="A8"/>
  <c r="A8" i="27"/>
  <c r="B9"/>
  <c r="C12"/>
  <c r="D14"/>
  <c r="E14"/>
  <c r="L11" i="25"/>
  <c r="N11"/>
  <c r="B11"/>
  <c r="D8"/>
  <c r="A7"/>
  <c r="A8" i="24"/>
  <c r="B9"/>
  <c r="I14"/>
  <c r="F14"/>
  <c r="C12"/>
  <c r="E14" i="23"/>
  <c r="D14"/>
  <c r="C12"/>
  <c r="A8"/>
  <c r="B9"/>
</calcChain>
</file>

<file path=xl/sharedStrings.xml><?xml version="1.0" encoding="utf-8"?>
<sst xmlns="http://schemas.openxmlformats.org/spreadsheetml/2006/main" count="354" uniqueCount="83">
  <si>
    <t>Наименование мероприятий, обеспечивающих достижение показателя</t>
  </si>
  <si>
    <t>Расчетные данные</t>
  </si>
  <si>
    <t>*** указывается общее количество водозаборных сооружений</t>
  </si>
  <si>
    <t>Общее количество водозаборных сооружений, ед. ***</t>
  </si>
  <si>
    <t>Общее количество очистных сооружений, ед. ***</t>
  </si>
  <si>
    <t>** указывается количество водозаборных сооружений, оснащенных системами учета воды</t>
  </si>
  <si>
    <t>*** указывается общее количество очистных сооружений</t>
  </si>
  <si>
    <t>Ячейки, обозначенные заливкой, не заполняются</t>
  </si>
  <si>
    <t>№</t>
  </si>
  <si>
    <t>Количество очистных сооружений, оборудованных средствами учета и контроля качества сбрасываемых сточных вод, ед. **</t>
  </si>
  <si>
    <t>Количество водозаборных сооружений, оснащенных системами учета воды, ед. **</t>
  </si>
  <si>
    <t>Руководитель уполномоченного органа исполнительной власти субъекта Российской Федерации   ______________________
                                                                                                                                                                                         М.П.</t>
  </si>
  <si>
    <t>СОГЛАСОВАНО:</t>
  </si>
  <si>
    <t>Руководитель БВУ      ______________________
                                                   М.П.</t>
  </si>
  <si>
    <t>* значение показателя рассчитывается как: гр 3 = (гр 5/гр 6) * 100%</t>
  </si>
  <si>
    <t>ОФГ</t>
  </si>
  <si>
    <t>(наименование субъекта Российской Федерации)</t>
  </si>
  <si>
    <t>Расчетная таблица для определения значения целевого прогнозного показателя</t>
  </si>
  <si>
    <t>…</t>
  </si>
  <si>
    <t>Всего по субъекту РФ</t>
  </si>
  <si>
    <t>/</t>
  </si>
  <si>
    <t>«Доля водозаборных сооружений, оснащенных системами учета воды»</t>
  </si>
  <si>
    <t>«Доля очистных сооружений, оборудованных средствами учета и контроля качества сбрасываемых сточных вод»</t>
  </si>
  <si>
    <t>** отдельно указывается количество очистных сооружений, оборудованных средствами учета и отдельно - средствами контроля качества сбрасываемых сточных вод</t>
  </si>
  <si>
    <t>Вид водопользования</t>
  </si>
  <si>
    <t>в том числе:</t>
  </si>
  <si>
    <t>Платежная база</t>
  </si>
  <si>
    <t>Сумма, 
тыс. руб.</t>
  </si>
  <si>
    <t>I квартал</t>
  </si>
  <si>
    <t>II квартал</t>
  </si>
  <si>
    <t>III квартал</t>
  </si>
  <si>
    <t>IV квартал</t>
  </si>
  <si>
    <t>ВСЕГО</t>
  </si>
  <si>
    <t>Забор (изъятие) водных ресурсов из поверхностных водных объектов</t>
  </si>
  <si>
    <r>
      <t>тыс. м</t>
    </r>
    <r>
      <rPr>
        <vertAlign val="superscript"/>
        <sz val="10"/>
        <rFont val="Arial Cyr"/>
        <charset val="204"/>
      </rPr>
      <t>3</t>
    </r>
  </si>
  <si>
    <t xml:space="preserve"> </t>
  </si>
  <si>
    <r>
      <t>тыс. м</t>
    </r>
    <r>
      <rPr>
        <vertAlign val="superscript"/>
        <sz val="11"/>
        <rFont val="Times New Roman"/>
        <family val="1"/>
        <charset val="204"/>
      </rPr>
      <t>3</t>
    </r>
  </si>
  <si>
    <t>Использование водных объектов без забора (изъятия) водных ресурсов для целей производства электрической энергии</t>
  </si>
  <si>
    <t>МВт/ч</t>
  </si>
  <si>
    <t>Использование акватории водных объектов или их частей, в том числе для рекреационных целей</t>
  </si>
  <si>
    <r>
      <t>км</t>
    </r>
    <r>
      <rPr>
        <vertAlign val="superscript"/>
        <sz val="11"/>
        <rFont val="Times New Roman"/>
        <family val="1"/>
        <charset val="204"/>
      </rPr>
      <t>2</t>
    </r>
  </si>
  <si>
    <t>*Ячейки, обозначенные заливкой, не заполняются</t>
  </si>
  <si>
    <t>«Доля установленных (нанесенных на землеустроительные карты) водоохранных зон водных объектов в протяженности береговой линии, требующей установления водоохранных зон (участков водных объектов, испытывающих антропогенное воздействие)»</t>
  </si>
  <si>
    <t>Протяженность установленных (нанесенных на землеустроительные карты) водоохранных зон, км **</t>
  </si>
  <si>
    <t>Общая протяженность береговой линии, требующей установления водоохранных зон (участков водных объектов, испытывающих антропогенное воздействие), км ***</t>
  </si>
  <si>
    <t>Всего по субъекту РФ,</t>
  </si>
  <si>
    <t>в том числе</t>
  </si>
  <si>
    <t>мероприятие</t>
  </si>
  <si>
    <t xml:space="preserve">* значение показателя рассчитывается как: гр 3 = (гр 5/гр 6)*100% </t>
  </si>
  <si>
    <t>** указывается протяженность границ установленных (нанесенных на землеустроительные карты) водоохранных зон</t>
  </si>
  <si>
    <t>*** указывается общая протяженность береговой линии, требующей установления границ водоохранных зон (участков водных объектов, испытывающих антропогенное воздействие)</t>
  </si>
  <si>
    <t xml:space="preserve">           М.П.</t>
  </si>
  <si>
    <t>«Доля установленных (нанесенных на землеустроительные карты) границ водных объектов в протяженности береговых линий 
(границ водных объектов) требующих установления»</t>
  </si>
  <si>
    <t>по</t>
  </si>
  <si>
    <t>Протяженность установленных (нанесенных на землеустроительные карты) береговых линий (границ водных объектов), км. **</t>
  </si>
  <si>
    <t>Общая протяженность береговой линии (границ водных объектов) требующая установления, км. ***</t>
  </si>
  <si>
    <t>** указывается протяженность установленных (нанесенных на землеустроительные карты) береговых линий (границ водных объектов)</t>
  </si>
  <si>
    <t>*** указывается общая протяженность береговой линии (границ водных объектов) требующая установления</t>
  </si>
  <si>
    <t>«Доля протяженности участков русел рек, на которых осуществлены работы по увеличению их пропускной способности, дноуглублению, спрямлению, расчистке от завалов, к общей протяженности участков русел рек, нуждающихся в проведении противопаводковых мероприятий»</t>
  </si>
  <si>
    <t>Протяженность расчищенных, углубленных, зарегулированных участков русел рек, км **</t>
  </si>
  <si>
    <t>Протяженность участков русел рек, нуждающихся в увеличении пропускной способности (включая протяженность участков, на которых осуществлены соответствующие работы), км ***</t>
  </si>
  <si>
    <t>** указывается протяженность расчищенных, углубленных, зарегулированных участков русел рек</t>
  </si>
  <si>
    <t>*** указывается протяженность участков русел рек, нуждающихся в увеличении пропускной способности (включая протяженность участков, на которых осуществлены соответствующие работы)</t>
  </si>
  <si>
    <t>Численность населения, проживающего на защищенной в результате проведения противопаводковых и берегозащитных мероприятий территории, тыс. чел.**</t>
  </si>
  <si>
    <t>Численность населения, проживающего на территориях субъекта Российской Федерации, подверженных негативному воздействию вод (включая численность населения, проживающего на территориях, защищенных в результате строительства сооружений инженерной защиты, проведения работ по увеличению пропускной способности русел рек и др.), тыс. чел.***</t>
  </si>
  <si>
    <t>** указывается численность населения, проживающего на защищенной в результате проведения противопаводковых и берегозащитных мероприятий территории</t>
  </si>
  <si>
    <t>*** указывается численность населения, проживающего на территориях субъекта Российской Федерации, подверженных негативному воздействию вод и подверженных затоплению при прохождении паводка 1% обеспеченности</t>
  </si>
  <si>
    <t>Руководитель БВУ      ______________________
                                                                         М.П.</t>
  </si>
  <si>
    <t>«Доля населения, проживающая на защищенной в результате проведения противопаводковых мероприятий и мероприятий по предотвращению разрушения берегов территории, к общей численности населения, проживающего на территориях субъекта Российской Федерации, подверженных негативному воздействию вод»</t>
  </si>
  <si>
    <t>«Протяженность расчищенных участков русел рек и (или) площадь восстановленных водных объектов»</t>
  </si>
  <si>
    <t>«Доля протяженности берегов, на которых осуществлены мероприятия по уполаживанию берегов водных объектов, их биогенному закреплению, укреплению песчано-гравийной и каменной наброской, террасированию склонов, к общей протяженности берегов, нуждающихся в предотвращении их разрушения»</t>
  </si>
  <si>
    <t>Протяженность  берегов, на которых осуществлены мероприятия по уполаживанию берегов водных объектов, их биогенному закреплению, укреплению песчано-гравийной и каменной наброской, террасированию склонов, км **</t>
  </si>
  <si>
    <t>*** указывается протяженность берегов, нуждающихся в предотвращении их разрушения</t>
  </si>
  <si>
    <t>** указывается протяженность берегов, на которых осуществлены мероприятия по уполаживанию берегов водных объектов, их биогенному закреплению, укреплению песчано-гравийной и каменной наброской, террасированию склонов</t>
  </si>
  <si>
    <t>Протяженность расчищенных участков русел рек и (или) площадь восстановленных водных объектов, км/га</t>
  </si>
  <si>
    <t>Справочно</t>
  </si>
  <si>
    <t>Руководитель БВУ      ______________________
                                                                       М.П.</t>
  </si>
  <si>
    <t>Приложение № 8 к Регламенту формирования бюджетных проектировок Федерального агентства водных ресурсов на 2022 год и на плановый период 2023 и 2024 годов</t>
  </si>
  <si>
    <t>нарастающим итогом на конец периода                        2021-2022 гг.</t>
  </si>
  <si>
    <t>Протяженность берегов, нуждающихся в предотвращении их разрушения (включая протяженность берегов, на которых необходимо осуществить мероприятия по уполаживанию берегов водных объектов, их биогенному закреплению, укреплению песчано-гравийной и каменной наброской, террасированию склонов), км ***</t>
  </si>
  <si>
    <t>Приложение № 8                                                                                                              к Регламенту формирования бюджетных проектировок                                Федерального агентства водных ресурсов на 2022 год                                               и на плановый период 2023 и 2024 годов</t>
  </si>
  <si>
    <t>Приложение № 8                                                                                        к Регламенту формирования бюджетных проектировок Федерального агентства водных ресурсов на 2022 год                      и на плановый период 2023 и 2024 годов</t>
  </si>
  <si>
    <t>Приложение № 8                                                                                                                                            к Регламенту формирования бюджетных проектировок                                                 Федерального агентства водных ресурсов на 2022 год                                                              и на плановый период 2023 и 2024 годов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</si>
</sst>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rgb="FF0070C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Arial Cyr"/>
      <charset val="204"/>
    </font>
    <font>
      <vertAlign val="superscript"/>
      <sz val="11"/>
      <name val="Times New Roman"/>
      <family val="1"/>
      <charset val="204"/>
    </font>
    <font>
      <sz val="12"/>
      <name val="Arial Cyr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/>
    <xf numFmtId="0" fontId="1" fillId="0" borderId="7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 indent="14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top" wrapText="1" indent="14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 indent="12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36"/>
  <sheetViews>
    <sheetView view="pageBreakPreview" zoomScale="85" zoomScaleSheetLayoutView="85" workbookViewId="0">
      <selection activeCell="A4" sqref="A4:O27"/>
    </sheetView>
  </sheetViews>
  <sheetFormatPr defaultColWidth="9.140625" defaultRowHeight="12.75"/>
  <cols>
    <col min="1" max="1" width="26.5703125" style="1" customWidth="1"/>
    <col min="2" max="2" width="44.85546875" style="1" customWidth="1"/>
    <col min="3" max="3" width="16.42578125" style="1" customWidth="1"/>
    <col min="4" max="4" width="18.85546875" style="1" customWidth="1"/>
    <col min="5" max="5" width="25.85546875" style="1" customWidth="1"/>
    <col min="6" max="6" width="32.42578125" style="1" customWidth="1"/>
    <col min="7" max="7" width="14.5703125" style="1" customWidth="1"/>
    <col min="8" max="16384" width="9.140625" style="1"/>
  </cols>
  <sheetData>
    <row r="1" spans="1:18">
      <c r="A1" s="34"/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4"/>
      <c r="N1" s="28"/>
      <c r="O1" s="30"/>
      <c r="R1" s="1">
        <v>2022</v>
      </c>
    </row>
    <row r="2" spans="1:18" ht="15.75">
      <c r="A2" s="34"/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6"/>
      <c r="N2" s="36"/>
      <c r="O2" s="30"/>
    </row>
    <row r="3" spans="1:18" ht="15.75">
      <c r="A3" s="34"/>
      <c r="B3" s="34"/>
      <c r="C3" s="34"/>
      <c r="D3" s="34"/>
      <c r="E3" s="34"/>
      <c r="F3" s="34"/>
      <c r="G3" s="34"/>
      <c r="H3" s="34"/>
      <c r="I3" s="34"/>
      <c r="J3" s="34"/>
      <c r="K3" s="35"/>
      <c r="L3" s="35"/>
      <c r="M3" s="36"/>
      <c r="N3" s="36"/>
      <c r="O3" s="30"/>
    </row>
    <row r="4" spans="1:18" ht="49.5" customHeight="1">
      <c r="A4" s="34"/>
      <c r="B4" s="34"/>
      <c r="C4" s="34"/>
      <c r="D4" s="34"/>
      <c r="E4" s="34"/>
      <c r="F4" s="34"/>
      <c r="G4" s="34"/>
      <c r="H4" s="34"/>
      <c r="I4" s="34"/>
      <c r="J4" s="114" t="s">
        <v>77</v>
      </c>
      <c r="K4" s="114"/>
      <c r="L4" s="114"/>
      <c r="M4" s="114"/>
      <c r="N4" s="114"/>
      <c r="O4" s="114"/>
    </row>
    <row r="5" spans="1:18" ht="15.7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8" ht="15.75" customHeight="1">
      <c r="A6" s="115" t="s">
        <v>17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8" ht="22.5" customHeight="1">
      <c r="A7" s="115" t="str">
        <f>"«Объем доходов федерального бюджета от платы за пользование водными объектами» в "&amp;R1&amp;"-"&amp;R1+2&amp;" годах"</f>
        <v>«Объем доходов федерального бюджета от платы за пользование водными объектами» в 2022-2024 годах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8" ht="15" customHeight="1">
      <c r="A8" s="34"/>
      <c r="B8" s="37"/>
      <c r="C8" s="37"/>
      <c r="D8" s="38" t="str">
        <f>"по "&amp;Q7</f>
        <v xml:space="preserve">по </v>
      </c>
      <c r="E8" s="117"/>
      <c r="F8" s="117"/>
      <c r="G8" s="117"/>
      <c r="H8" s="117"/>
      <c r="I8" s="117"/>
      <c r="J8" s="117"/>
      <c r="K8" s="37"/>
      <c r="L8" s="37"/>
      <c r="M8" s="37"/>
      <c r="N8" s="37"/>
      <c r="O8" s="37"/>
    </row>
    <row r="9" spans="1:18" ht="12.75" customHeight="1">
      <c r="A9" s="118" t="s">
        <v>16</v>
      </c>
      <c r="B9" s="119"/>
      <c r="C9" s="119"/>
      <c r="D9" s="119"/>
      <c r="E9" s="119"/>
      <c r="F9" s="119"/>
      <c r="G9" s="120"/>
      <c r="H9" s="120"/>
      <c r="I9" s="120"/>
      <c r="J9" s="120"/>
      <c r="K9" s="120"/>
      <c r="L9" s="120"/>
      <c r="M9" s="120"/>
      <c r="N9" s="120"/>
      <c r="O9" s="120"/>
    </row>
    <row r="10" spans="1:18" ht="15.75" customHeigh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8" ht="15">
      <c r="A11" s="123" t="s">
        <v>24</v>
      </c>
      <c r="B11" s="125" t="str">
        <f>R1&amp;" год, всего"</f>
        <v>2022 год, всего</v>
      </c>
      <c r="C11" s="125"/>
      <c r="D11" s="121" t="s">
        <v>25</v>
      </c>
      <c r="E11" s="126"/>
      <c r="F11" s="126"/>
      <c r="G11" s="126"/>
      <c r="H11" s="126"/>
      <c r="I11" s="126"/>
      <c r="J11" s="126"/>
      <c r="K11" s="122"/>
      <c r="L11" s="125" t="str">
        <f>R1+1&amp;" год"</f>
        <v>2023 год</v>
      </c>
      <c r="M11" s="125"/>
      <c r="N11" s="125" t="str">
        <f>R1+2&amp;" год"</f>
        <v>2024 год</v>
      </c>
      <c r="O11" s="125"/>
    </row>
    <row r="12" spans="1:18" ht="15" customHeight="1">
      <c r="A12" s="133"/>
      <c r="B12" s="123" t="s">
        <v>26</v>
      </c>
      <c r="C12" s="123" t="s">
        <v>27</v>
      </c>
      <c r="D12" s="121" t="s">
        <v>28</v>
      </c>
      <c r="E12" s="122"/>
      <c r="F12" s="121" t="s">
        <v>29</v>
      </c>
      <c r="G12" s="122"/>
      <c r="H12" s="121" t="s">
        <v>30</v>
      </c>
      <c r="I12" s="122"/>
      <c r="J12" s="121" t="s">
        <v>31</v>
      </c>
      <c r="K12" s="122"/>
      <c r="L12" s="123" t="s">
        <v>26</v>
      </c>
      <c r="M12" s="123" t="s">
        <v>27</v>
      </c>
      <c r="N12" s="123" t="s">
        <v>26</v>
      </c>
      <c r="O12" s="123" t="s">
        <v>27</v>
      </c>
    </row>
    <row r="13" spans="1:18" ht="36.75" customHeight="1">
      <c r="A13" s="124"/>
      <c r="B13" s="124"/>
      <c r="C13" s="124"/>
      <c r="D13" s="40" t="s">
        <v>26</v>
      </c>
      <c r="E13" s="40" t="s">
        <v>27</v>
      </c>
      <c r="F13" s="40" t="s">
        <v>26</v>
      </c>
      <c r="G13" s="40" t="s">
        <v>27</v>
      </c>
      <c r="H13" s="40" t="s">
        <v>26</v>
      </c>
      <c r="I13" s="40" t="s">
        <v>27</v>
      </c>
      <c r="J13" s="40" t="s">
        <v>26</v>
      </c>
      <c r="K13" s="40" t="s">
        <v>27</v>
      </c>
      <c r="L13" s="124"/>
      <c r="M13" s="124"/>
      <c r="N13" s="124"/>
      <c r="O13" s="124"/>
    </row>
    <row r="14" spans="1:18" ht="44.25" customHeight="1">
      <c r="A14" s="41">
        <v>1</v>
      </c>
      <c r="B14" s="41">
        <v>2</v>
      </c>
      <c r="C14" s="41">
        <v>3</v>
      </c>
      <c r="D14" s="41">
        <v>4</v>
      </c>
      <c r="E14" s="41">
        <v>5</v>
      </c>
      <c r="F14" s="41">
        <v>6</v>
      </c>
      <c r="G14" s="41">
        <v>7</v>
      </c>
      <c r="H14" s="41">
        <v>8</v>
      </c>
      <c r="I14" s="41">
        <v>9</v>
      </c>
      <c r="J14" s="41">
        <v>10</v>
      </c>
      <c r="K14" s="41">
        <v>11</v>
      </c>
      <c r="L14" s="41">
        <v>12</v>
      </c>
      <c r="M14" s="41">
        <v>13</v>
      </c>
      <c r="N14" s="41">
        <v>14</v>
      </c>
      <c r="O14" s="41">
        <v>15</v>
      </c>
    </row>
    <row r="15" spans="1:18" ht="28.5" customHeight="1">
      <c r="A15" s="42" t="s">
        <v>32</v>
      </c>
      <c r="B15" s="43"/>
      <c r="C15" s="44" t="s">
        <v>18</v>
      </c>
      <c r="D15" s="43"/>
      <c r="E15" s="44" t="s">
        <v>18</v>
      </c>
      <c r="F15" s="43"/>
      <c r="G15" s="44" t="s">
        <v>18</v>
      </c>
      <c r="H15" s="43"/>
      <c r="I15" s="44" t="s">
        <v>18</v>
      </c>
      <c r="J15" s="43"/>
      <c r="K15" s="44" t="s">
        <v>18</v>
      </c>
      <c r="L15" s="43"/>
      <c r="M15" s="44" t="s">
        <v>18</v>
      </c>
      <c r="N15" s="43"/>
      <c r="O15" s="44" t="s">
        <v>18</v>
      </c>
    </row>
    <row r="16" spans="1:18" ht="15">
      <c r="A16" s="45" t="s">
        <v>25</v>
      </c>
      <c r="B16" s="41"/>
      <c r="C16" s="44"/>
      <c r="D16" s="41"/>
      <c r="E16" s="44"/>
      <c r="F16" s="41"/>
      <c r="G16" s="44"/>
      <c r="H16" s="41"/>
      <c r="I16" s="44"/>
      <c r="J16" s="41"/>
      <c r="K16" s="44"/>
      <c r="L16" s="41"/>
      <c r="M16" s="44"/>
      <c r="N16" s="41"/>
      <c r="O16" s="44"/>
    </row>
    <row r="17" spans="1:15" ht="21" customHeight="1">
      <c r="A17" s="128" t="s">
        <v>33</v>
      </c>
      <c r="B17" s="46" t="s">
        <v>18</v>
      </c>
      <c r="C17" s="47" t="s">
        <v>18</v>
      </c>
      <c r="D17" s="46" t="s">
        <v>18</v>
      </c>
      <c r="E17" s="47" t="s">
        <v>18</v>
      </c>
      <c r="F17" s="46" t="s">
        <v>18</v>
      </c>
      <c r="G17" s="47" t="s">
        <v>18</v>
      </c>
      <c r="H17" s="46" t="s">
        <v>18</v>
      </c>
      <c r="I17" s="47" t="s">
        <v>18</v>
      </c>
      <c r="J17" s="46" t="s">
        <v>18</v>
      </c>
      <c r="K17" s="47" t="s">
        <v>18</v>
      </c>
      <c r="L17" s="46" t="s">
        <v>18</v>
      </c>
      <c r="M17" s="47" t="s">
        <v>18</v>
      </c>
      <c r="N17" s="46" t="s">
        <v>18</v>
      </c>
      <c r="O17" s="47" t="s">
        <v>18</v>
      </c>
    </row>
    <row r="18" spans="1:15" ht="38.25" customHeight="1">
      <c r="A18" s="129"/>
      <c r="B18" s="48" t="s">
        <v>34</v>
      </c>
      <c r="C18" s="49" t="s">
        <v>35</v>
      </c>
      <c r="D18" s="48" t="s">
        <v>36</v>
      </c>
      <c r="E18" s="49" t="s">
        <v>35</v>
      </c>
      <c r="F18" s="48" t="s">
        <v>36</v>
      </c>
      <c r="G18" s="49" t="s">
        <v>35</v>
      </c>
      <c r="H18" s="48" t="s">
        <v>36</v>
      </c>
      <c r="I18" s="49" t="s">
        <v>35</v>
      </c>
      <c r="J18" s="48" t="s">
        <v>36</v>
      </c>
      <c r="K18" s="49" t="s">
        <v>35</v>
      </c>
      <c r="L18" s="48" t="s">
        <v>36</v>
      </c>
      <c r="M18" s="49" t="s">
        <v>35</v>
      </c>
      <c r="N18" s="48" t="s">
        <v>36</v>
      </c>
      <c r="O18" s="49" t="s">
        <v>35</v>
      </c>
    </row>
    <row r="19" spans="1:15" ht="42" customHeight="1">
      <c r="A19" s="128" t="s">
        <v>37</v>
      </c>
      <c r="B19" s="46" t="s">
        <v>18</v>
      </c>
      <c r="C19" s="47" t="s">
        <v>18</v>
      </c>
      <c r="D19" s="46" t="s">
        <v>18</v>
      </c>
      <c r="E19" s="47" t="s">
        <v>18</v>
      </c>
      <c r="F19" s="46" t="s">
        <v>18</v>
      </c>
      <c r="G19" s="47" t="s">
        <v>18</v>
      </c>
      <c r="H19" s="46" t="s">
        <v>18</v>
      </c>
      <c r="I19" s="47" t="s">
        <v>18</v>
      </c>
      <c r="J19" s="46" t="s">
        <v>18</v>
      </c>
      <c r="K19" s="47" t="s">
        <v>18</v>
      </c>
      <c r="L19" s="46" t="s">
        <v>18</v>
      </c>
      <c r="M19" s="47" t="s">
        <v>18</v>
      </c>
      <c r="N19" s="46" t="s">
        <v>18</v>
      </c>
      <c r="O19" s="47" t="s">
        <v>18</v>
      </c>
    </row>
    <row r="20" spans="1:15" ht="56.25" customHeight="1">
      <c r="A20" s="129"/>
      <c r="B20" s="48" t="s">
        <v>38</v>
      </c>
      <c r="C20" s="49"/>
      <c r="D20" s="48" t="s">
        <v>38</v>
      </c>
      <c r="E20" s="49"/>
      <c r="F20" s="48" t="s">
        <v>38</v>
      </c>
      <c r="G20" s="49"/>
      <c r="H20" s="48" t="s">
        <v>38</v>
      </c>
      <c r="I20" s="49"/>
      <c r="J20" s="48" t="s">
        <v>38</v>
      </c>
      <c r="K20" s="49"/>
      <c r="L20" s="48" t="s">
        <v>38</v>
      </c>
      <c r="M20" s="49"/>
      <c r="N20" s="48" t="s">
        <v>38</v>
      </c>
      <c r="O20" s="49"/>
    </row>
    <row r="21" spans="1:15" ht="45" customHeight="1">
      <c r="A21" s="128" t="s">
        <v>39</v>
      </c>
      <c r="B21" s="46" t="s">
        <v>18</v>
      </c>
      <c r="C21" s="47" t="s">
        <v>18</v>
      </c>
      <c r="D21" s="46" t="s">
        <v>18</v>
      </c>
      <c r="E21" s="47" t="s">
        <v>18</v>
      </c>
      <c r="F21" s="46">
        <v>8.8849999999999998</v>
      </c>
      <c r="G21" s="47" t="s">
        <v>18</v>
      </c>
      <c r="H21" s="46" t="s">
        <v>18</v>
      </c>
      <c r="I21" s="47" t="s">
        <v>18</v>
      </c>
      <c r="J21" s="46" t="s">
        <v>18</v>
      </c>
      <c r="K21" s="47" t="s">
        <v>18</v>
      </c>
      <c r="L21" s="46" t="s">
        <v>18</v>
      </c>
      <c r="M21" s="47" t="s">
        <v>18</v>
      </c>
      <c r="N21" s="46" t="s">
        <v>18</v>
      </c>
      <c r="O21" s="47" t="s">
        <v>18</v>
      </c>
    </row>
    <row r="22" spans="1:15" ht="58.5" customHeight="1">
      <c r="A22" s="130"/>
      <c r="B22" s="48" t="s">
        <v>40</v>
      </c>
      <c r="C22" s="50"/>
      <c r="D22" s="48" t="s">
        <v>40</v>
      </c>
      <c r="E22" s="50"/>
      <c r="F22" s="48" t="s">
        <v>40</v>
      </c>
      <c r="G22" s="50"/>
      <c r="H22" s="48" t="s">
        <v>40</v>
      </c>
      <c r="I22" s="50"/>
      <c r="J22" s="48" t="s">
        <v>40</v>
      </c>
      <c r="K22" s="50"/>
      <c r="L22" s="48" t="s">
        <v>40</v>
      </c>
      <c r="M22" s="50"/>
      <c r="N22" s="48" t="s">
        <v>40</v>
      </c>
      <c r="O22" s="50"/>
    </row>
    <row r="23" spans="1:15" ht="36.75" customHeight="1">
      <c r="A23" s="131" t="s">
        <v>41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51"/>
      <c r="N23" s="52"/>
      <c r="O23" s="53"/>
    </row>
    <row r="24" spans="1:15" ht="15.75" customHeight="1">
      <c r="A24" s="132" t="s">
        <v>11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34"/>
      <c r="O24" s="34"/>
    </row>
    <row r="25" spans="1:15" ht="15.75">
      <c r="A25" s="127" t="s">
        <v>12</v>
      </c>
      <c r="B25" s="127"/>
      <c r="C25" s="127"/>
      <c r="D25" s="127"/>
      <c r="E25" s="54"/>
      <c r="F25" s="54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15.75" customHeight="1">
      <c r="A26" s="127" t="s">
        <v>13</v>
      </c>
      <c r="B26" s="127"/>
      <c r="C26" s="127"/>
      <c r="D26" s="127"/>
      <c r="E26" s="127"/>
      <c r="F26" s="127"/>
      <c r="G26" s="34"/>
      <c r="H26" s="34"/>
      <c r="I26" s="34"/>
      <c r="J26" s="34"/>
      <c r="K26" s="34"/>
      <c r="L26" s="34"/>
      <c r="M26" s="34"/>
      <c r="N26" s="34"/>
      <c r="O26" s="34"/>
    </row>
    <row r="27" spans="1:15" ht="15.75">
      <c r="A27" s="127"/>
      <c r="B27" s="127"/>
      <c r="C27" s="127"/>
      <c r="D27" s="127"/>
      <c r="E27" s="127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>
      <c r="B28" s="14"/>
      <c r="C28" s="14"/>
      <c r="D28" s="14"/>
      <c r="E28" s="14"/>
      <c r="F28" s="14"/>
    </row>
    <row r="29" spans="1:15">
      <c r="B29" s="14"/>
      <c r="C29" s="14"/>
      <c r="D29" s="14"/>
      <c r="E29" s="14"/>
      <c r="F29" s="14"/>
    </row>
    <row r="30" spans="1:15">
      <c r="B30" s="14"/>
      <c r="C30" s="14"/>
      <c r="D30" s="14"/>
      <c r="E30" s="14"/>
      <c r="F30" s="14"/>
    </row>
    <row r="31" spans="1:15">
      <c r="B31" s="14"/>
      <c r="C31" s="14"/>
      <c r="D31" s="14"/>
      <c r="E31" s="14"/>
      <c r="F31" s="14"/>
    </row>
    <row r="32" spans="1:15">
      <c r="B32" s="14"/>
      <c r="C32" s="14"/>
      <c r="D32" s="14"/>
      <c r="E32" s="14"/>
      <c r="F32" s="14"/>
    </row>
    <row r="33" spans="2:6">
      <c r="B33" s="14"/>
      <c r="C33" s="14"/>
      <c r="D33" s="14"/>
      <c r="E33" s="14"/>
      <c r="F33" s="14"/>
    </row>
    <row r="34" spans="2:6">
      <c r="B34" s="14"/>
      <c r="C34" s="14"/>
      <c r="D34" s="14"/>
      <c r="E34" s="14"/>
      <c r="F34" s="14"/>
    </row>
    <row r="35" spans="2:6">
      <c r="C35" s="14"/>
    </row>
    <row r="36" spans="2:6">
      <c r="C36" s="14"/>
    </row>
  </sheetData>
  <mergeCells count="29">
    <mergeCell ref="A25:D25"/>
    <mergeCell ref="A26:F26"/>
    <mergeCell ref="A27:E27"/>
    <mergeCell ref="O12:O13"/>
    <mergeCell ref="A17:A18"/>
    <mergeCell ref="A19:A20"/>
    <mergeCell ref="A21:A22"/>
    <mergeCell ref="A23:L23"/>
    <mergeCell ref="A24:M24"/>
    <mergeCell ref="A11:A13"/>
    <mergeCell ref="N11:O11"/>
    <mergeCell ref="B12:B13"/>
    <mergeCell ref="C12:C13"/>
    <mergeCell ref="D12:E12"/>
    <mergeCell ref="F12:G12"/>
    <mergeCell ref="H12:I12"/>
    <mergeCell ref="A9:O9"/>
    <mergeCell ref="J12:K12"/>
    <mergeCell ref="L12:L13"/>
    <mergeCell ref="M12:M13"/>
    <mergeCell ref="N12:N13"/>
    <mergeCell ref="B11:C11"/>
    <mergeCell ref="D11:K11"/>
    <mergeCell ref="L11:M11"/>
    <mergeCell ref="J4:O4"/>
    <mergeCell ref="A5:O5"/>
    <mergeCell ref="A6:O6"/>
    <mergeCell ref="A7:O7"/>
    <mergeCell ref="E8:J8"/>
  </mergeCells>
  <printOptions horizontalCentered="1" verticalCentered="1"/>
  <pageMargins left="0.59055118110236227" right="0.59055118110236227" top="0.78740157480314965" bottom="0.59055118110236227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36"/>
  <sheetViews>
    <sheetView view="pageBreakPreview" zoomScale="85" zoomScaleSheetLayoutView="85" workbookViewId="0">
      <selection activeCell="A4" sqref="A4:F23"/>
    </sheetView>
  </sheetViews>
  <sheetFormatPr defaultColWidth="9.140625" defaultRowHeight="12.75"/>
  <cols>
    <col min="1" max="1" width="5.5703125" style="1" customWidth="1"/>
    <col min="2" max="2" width="44.85546875" style="1" customWidth="1"/>
    <col min="3" max="3" width="16.42578125" style="1" customWidth="1"/>
    <col min="4" max="4" width="18.85546875" style="1" customWidth="1"/>
    <col min="5" max="5" width="25.85546875" style="1" customWidth="1"/>
    <col min="6" max="6" width="36.85546875" style="1" customWidth="1"/>
    <col min="7" max="7" width="14.5703125" style="1" customWidth="1"/>
    <col min="8" max="16384" width="9.140625" style="1"/>
  </cols>
  <sheetData>
    <row r="1" spans="1:9">
      <c r="F1" s="30"/>
      <c r="H1" s="5" t="s">
        <v>15</v>
      </c>
      <c r="I1" s="6">
        <v>2022</v>
      </c>
    </row>
    <row r="2" spans="1:9">
      <c r="F2" s="30"/>
    </row>
    <row r="3" spans="1:9">
      <c r="F3" s="30"/>
    </row>
    <row r="4" spans="1:9" ht="62.85" customHeight="1">
      <c r="E4" s="135" t="s">
        <v>80</v>
      </c>
      <c r="F4" s="135"/>
    </row>
    <row r="5" spans="1:9">
      <c r="F5" s="28"/>
    </row>
    <row r="6" spans="1:9" ht="15.75">
      <c r="A6" s="136" t="s">
        <v>17</v>
      </c>
      <c r="B6" s="136"/>
      <c r="C6" s="136"/>
      <c r="D6" s="136"/>
      <c r="E6" s="136"/>
      <c r="F6" s="136"/>
    </row>
    <row r="7" spans="1:9" ht="22.5" customHeight="1">
      <c r="A7" s="136" t="s">
        <v>21</v>
      </c>
      <c r="B7" s="136"/>
      <c r="C7" s="136"/>
      <c r="D7" s="136"/>
      <c r="E7" s="136"/>
      <c r="F7" s="136"/>
      <c r="G7" s="7"/>
      <c r="H7" s="7"/>
    </row>
    <row r="8" spans="1:9" ht="15" customHeight="1">
      <c r="A8" s="136" t="str">
        <f>"в "&amp;I1&amp;" году"</f>
        <v>в 2022 году</v>
      </c>
      <c r="B8" s="137"/>
      <c r="C8" s="137"/>
      <c r="D8" s="137"/>
      <c r="E8" s="137"/>
      <c r="F8" s="137"/>
      <c r="G8" s="7"/>
      <c r="H8" s="7"/>
    </row>
    <row r="9" spans="1:9" ht="15.75">
      <c r="A9" s="7"/>
      <c r="B9" s="8" t="str">
        <f>"по "&amp;H5</f>
        <v xml:space="preserve">по </v>
      </c>
      <c r="C9" s="134"/>
      <c r="D9" s="134"/>
      <c r="E9" s="134"/>
      <c r="F9" s="25"/>
      <c r="G9" s="7"/>
      <c r="H9" s="7"/>
    </row>
    <row r="10" spans="1:9" ht="15.75">
      <c r="A10" s="7"/>
      <c r="B10" s="27"/>
      <c r="C10" s="139" t="s">
        <v>16</v>
      </c>
      <c r="D10" s="140"/>
      <c r="E10" s="140"/>
      <c r="F10" s="25"/>
      <c r="G10" s="7"/>
      <c r="H10" s="7"/>
    </row>
    <row r="11" spans="1:9" ht="15.75">
      <c r="A11" s="7"/>
      <c r="B11" s="27"/>
      <c r="C11" s="27"/>
      <c r="D11" s="29"/>
      <c r="E11" s="29"/>
      <c r="F11" s="25"/>
      <c r="G11" s="7"/>
      <c r="H11" s="7"/>
    </row>
    <row r="12" spans="1:9" ht="15" customHeight="1">
      <c r="A12" s="145" t="s">
        <v>8</v>
      </c>
      <c r="B12" s="146" t="s">
        <v>0</v>
      </c>
      <c r="C12" s="146" t="str">
        <f>"Значение целевого прогнозного показателя на "&amp;I1&amp;" год, % *"</f>
        <v>Значение целевого прогнозного показателя на 2022 год, % *</v>
      </c>
      <c r="D12" s="147" t="s">
        <v>1</v>
      </c>
      <c r="E12" s="147"/>
      <c r="F12" s="147"/>
    </row>
    <row r="13" spans="1:9" ht="36.75" customHeight="1">
      <c r="A13" s="145"/>
      <c r="B13" s="146"/>
      <c r="C13" s="146"/>
      <c r="D13" s="146" t="s">
        <v>10</v>
      </c>
      <c r="E13" s="146"/>
      <c r="F13" s="146" t="s">
        <v>3</v>
      </c>
    </row>
    <row r="14" spans="1:9" ht="44.25" customHeight="1">
      <c r="A14" s="145"/>
      <c r="B14" s="146"/>
      <c r="C14" s="146"/>
      <c r="D14" s="26" t="str">
        <f>I1&amp;" год"</f>
        <v>2022 год</v>
      </c>
      <c r="E14" s="26" t="str">
        <f>"нарастающим итогом на конец периода 
2007-"&amp;I1&amp;" гг."</f>
        <v>нарастающим итогом на конец периода 
2007-2022 гг.</v>
      </c>
      <c r="F14" s="146"/>
    </row>
    <row r="15" spans="1:9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</row>
    <row r="16" spans="1:9" ht="15.75">
      <c r="A16" s="2"/>
      <c r="B16" s="3" t="s">
        <v>19</v>
      </c>
      <c r="C16" s="10" t="s">
        <v>18</v>
      </c>
      <c r="D16" s="10" t="s">
        <v>18</v>
      </c>
      <c r="E16" s="10" t="s">
        <v>18</v>
      </c>
      <c r="F16" s="10" t="s">
        <v>18</v>
      </c>
    </row>
    <row r="17" spans="1:6" ht="12.75" customHeight="1">
      <c r="A17" s="141" t="s">
        <v>7</v>
      </c>
      <c r="B17" s="142"/>
      <c r="C17" s="142"/>
      <c r="D17" s="142"/>
      <c r="E17" s="142"/>
      <c r="F17" s="143"/>
    </row>
    <row r="18" spans="1:6" ht="14.25" customHeight="1">
      <c r="A18" s="141" t="s">
        <v>14</v>
      </c>
      <c r="B18" s="142"/>
      <c r="C18" s="142"/>
      <c r="D18" s="142"/>
      <c r="E18" s="142"/>
      <c r="F18" s="143"/>
    </row>
    <row r="19" spans="1:6" ht="12.75" customHeight="1">
      <c r="A19" s="141" t="s">
        <v>5</v>
      </c>
      <c r="B19" s="142"/>
      <c r="C19" s="142"/>
      <c r="D19" s="142"/>
      <c r="E19" s="142"/>
      <c r="F19" s="143"/>
    </row>
    <row r="20" spans="1:6" ht="12.75" customHeight="1">
      <c r="A20" s="141" t="s">
        <v>2</v>
      </c>
      <c r="B20" s="142"/>
      <c r="C20" s="142"/>
      <c r="D20" s="142"/>
      <c r="E20" s="142"/>
      <c r="F20" s="143"/>
    </row>
    <row r="21" spans="1:6" ht="50.25" customHeight="1">
      <c r="A21" s="11"/>
      <c r="B21" s="144" t="s">
        <v>11</v>
      </c>
      <c r="C21" s="144"/>
      <c r="D21" s="144"/>
      <c r="E21" s="144"/>
      <c r="F21" s="144"/>
    </row>
    <row r="22" spans="1:6" ht="17.25" customHeight="1">
      <c r="A22" s="12"/>
      <c r="B22" s="13" t="s">
        <v>12</v>
      </c>
      <c r="C22" s="13"/>
      <c r="D22" s="13"/>
    </row>
    <row r="23" spans="1:6" ht="36.75" customHeight="1">
      <c r="A23" s="12"/>
      <c r="B23" s="138" t="s">
        <v>13</v>
      </c>
      <c r="C23" s="138"/>
      <c r="D23" s="138"/>
    </row>
    <row r="24" spans="1:6">
      <c r="B24" s="14"/>
      <c r="C24" s="14"/>
      <c r="D24" s="14"/>
      <c r="E24" s="14"/>
      <c r="F24" s="14"/>
    </row>
    <row r="25" spans="1:6">
      <c r="B25" s="14"/>
      <c r="C25" s="14"/>
      <c r="D25" s="14"/>
      <c r="E25" s="14"/>
      <c r="F25" s="14"/>
    </row>
    <row r="26" spans="1:6">
      <c r="B26" s="14"/>
      <c r="C26" s="14"/>
      <c r="D26" s="14"/>
      <c r="E26" s="14"/>
      <c r="F26" s="14"/>
    </row>
    <row r="27" spans="1:6">
      <c r="B27" s="14"/>
      <c r="C27" s="14"/>
      <c r="D27" s="14"/>
      <c r="E27" s="14"/>
      <c r="F27" s="14"/>
    </row>
    <row r="28" spans="1:6">
      <c r="B28" s="14"/>
      <c r="C28" s="14"/>
      <c r="D28" s="14"/>
      <c r="E28" s="14"/>
      <c r="F28" s="14"/>
    </row>
    <row r="29" spans="1:6">
      <c r="B29" s="14"/>
      <c r="C29" s="14"/>
      <c r="D29" s="14"/>
      <c r="E29" s="14"/>
      <c r="F29" s="14"/>
    </row>
    <row r="30" spans="1:6">
      <c r="B30" s="14"/>
      <c r="C30" s="14"/>
      <c r="D30" s="14"/>
      <c r="E30" s="14"/>
      <c r="F30" s="14"/>
    </row>
    <row r="31" spans="1:6">
      <c r="B31" s="14"/>
      <c r="C31" s="14"/>
      <c r="D31" s="14"/>
      <c r="E31" s="14"/>
      <c r="F31" s="14"/>
    </row>
    <row r="32" spans="1:6">
      <c r="B32" s="14"/>
      <c r="C32" s="14"/>
      <c r="D32" s="14"/>
      <c r="E32" s="14"/>
      <c r="F32" s="14"/>
    </row>
    <row r="33" spans="2:6">
      <c r="B33" s="14"/>
      <c r="C33" s="14"/>
      <c r="D33" s="14"/>
      <c r="E33" s="14"/>
      <c r="F33" s="14"/>
    </row>
    <row r="34" spans="2:6">
      <c r="B34" s="14"/>
      <c r="C34" s="14"/>
      <c r="D34" s="14"/>
      <c r="E34" s="14"/>
      <c r="F34" s="14"/>
    </row>
    <row r="35" spans="2:6">
      <c r="C35" s="14"/>
    </row>
    <row r="36" spans="2:6">
      <c r="C36" s="14"/>
    </row>
  </sheetData>
  <mergeCells count="18">
    <mergeCell ref="B23:D23"/>
    <mergeCell ref="C10:E10"/>
    <mergeCell ref="A17:F17"/>
    <mergeCell ref="A18:F18"/>
    <mergeCell ref="A19:F19"/>
    <mergeCell ref="A20:F20"/>
    <mergeCell ref="B21:F21"/>
    <mergeCell ref="A12:A14"/>
    <mergeCell ref="B12:B14"/>
    <mergeCell ref="C12:C14"/>
    <mergeCell ref="D12:F12"/>
    <mergeCell ref="D13:E13"/>
    <mergeCell ref="F13:F14"/>
    <mergeCell ref="C9:E9"/>
    <mergeCell ref="E4:F4"/>
    <mergeCell ref="A6:F6"/>
    <mergeCell ref="A8:F8"/>
    <mergeCell ref="A7:F7"/>
  </mergeCells>
  <pageMargins left="0.59055118110236227" right="0.59055118110236227" top="0.78740157480314965" bottom="0.59055118110236227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35"/>
  <sheetViews>
    <sheetView view="pageBreakPreview" zoomScale="85" zoomScaleNormal="75" zoomScaleSheetLayoutView="85" workbookViewId="0">
      <selection activeCell="A4" sqref="A4:L23"/>
    </sheetView>
  </sheetViews>
  <sheetFormatPr defaultColWidth="9.140625" defaultRowHeight="12.75"/>
  <cols>
    <col min="1" max="1" width="5.5703125" style="1" customWidth="1"/>
    <col min="2" max="2" width="41.42578125" style="1" customWidth="1"/>
    <col min="3" max="3" width="8.5703125" style="1" customWidth="1"/>
    <col min="4" max="4" width="2" style="1" bestFit="1" customWidth="1"/>
    <col min="5" max="6" width="8.5703125" style="1" customWidth="1"/>
    <col min="7" max="7" width="2" style="1" bestFit="1" customWidth="1"/>
    <col min="8" max="8" width="8.5703125" style="1" customWidth="1"/>
    <col min="9" max="9" width="10.5703125" style="1" customWidth="1"/>
    <col min="10" max="10" width="2" style="1" bestFit="1" customWidth="1"/>
    <col min="11" max="11" width="10" style="1" customWidth="1"/>
    <col min="12" max="12" width="27.5703125" style="1" customWidth="1"/>
    <col min="13" max="13" width="14.5703125" style="1" customWidth="1"/>
    <col min="14" max="16384" width="9.140625" style="1"/>
  </cols>
  <sheetData>
    <row r="1" spans="1:15">
      <c r="L1" s="30"/>
      <c r="N1" s="5" t="s">
        <v>15</v>
      </c>
      <c r="O1" s="6">
        <v>2022</v>
      </c>
    </row>
    <row r="2" spans="1:15">
      <c r="L2" s="30"/>
    </row>
    <row r="3" spans="1:15" ht="5.65" customHeight="1">
      <c r="L3" s="30"/>
    </row>
    <row r="4" spans="1:15" ht="59.25" customHeight="1">
      <c r="I4" s="135" t="s">
        <v>81</v>
      </c>
      <c r="J4" s="135"/>
      <c r="K4" s="135"/>
      <c r="L4" s="135"/>
    </row>
    <row r="5" spans="1:15">
      <c r="L5" s="15"/>
    </row>
    <row r="6" spans="1:15" ht="15.75">
      <c r="A6" s="136" t="s">
        <v>17</v>
      </c>
      <c r="B6" s="136"/>
      <c r="C6" s="136"/>
      <c r="D6" s="136"/>
      <c r="E6" s="136"/>
      <c r="F6" s="136"/>
      <c r="G6" s="148"/>
      <c r="H6" s="148"/>
      <c r="I6" s="148"/>
      <c r="J6" s="148"/>
      <c r="K6" s="148"/>
      <c r="L6" s="148"/>
    </row>
    <row r="7" spans="1:15" ht="27.75" customHeight="1">
      <c r="A7" s="136" t="s">
        <v>22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5" ht="17.25" customHeight="1">
      <c r="A8" s="136" t="str">
        <f>"в "&amp;O1&amp;" году"</f>
        <v>в 2022 году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5" ht="15.75">
      <c r="A9" s="7"/>
      <c r="B9" s="8" t="str">
        <f>"по "&amp;H4</f>
        <v xml:space="preserve">по </v>
      </c>
      <c r="C9" s="134"/>
      <c r="D9" s="134"/>
      <c r="E9" s="134"/>
      <c r="F9" s="16"/>
      <c r="G9" s="16"/>
      <c r="H9" s="16"/>
      <c r="I9" s="16"/>
      <c r="J9" s="16"/>
      <c r="K9" s="25"/>
      <c r="L9" s="25"/>
    </row>
    <row r="10" spans="1:15" ht="15.75">
      <c r="A10" s="7"/>
      <c r="B10" s="27"/>
      <c r="C10" s="149" t="s">
        <v>16</v>
      </c>
      <c r="D10" s="150"/>
      <c r="E10" s="150"/>
      <c r="F10" s="150"/>
      <c r="G10" s="150"/>
      <c r="H10" s="150"/>
      <c r="I10" s="150"/>
      <c r="J10" s="150"/>
      <c r="K10" s="25"/>
      <c r="L10" s="25"/>
    </row>
    <row r="11" spans="1:15" ht="15.75">
      <c r="A11" s="25"/>
      <c r="B11" s="17"/>
      <c r="C11" s="25"/>
      <c r="D11" s="25"/>
      <c r="E11" s="25"/>
      <c r="F11" s="17"/>
      <c r="G11" s="17"/>
      <c r="H11" s="17"/>
      <c r="I11" s="17"/>
      <c r="J11" s="17"/>
      <c r="K11" s="17"/>
      <c r="L11" s="17"/>
    </row>
    <row r="12" spans="1:15" ht="15" customHeight="1">
      <c r="A12" s="166" t="s">
        <v>8</v>
      </c>
      <c r="B12" s="146" t="s">
        <v>0</v>
      </c>
      <c r="C12" s="158" t="str">
        <f>"Значение целевого прогнозного показателя на "&amp;O1&amp;" год, % *"</f>
        <v>Значение целевого прогнозного показателя на 2022 год, % *</v>
      </c>
      <c r="D12" s="159"/>
      <c r="E12" s="160"/>
      <c r="F12" s="147" t="s">
        <v>1</v>
      </c>
      <c r="G12" s="147"/>
      <c r="H12" s="147"/>
      <c r="I12" s="147"/>
      <c r="J12" s="147"/>
      <c r="K12" s="147"/>
      <c r="L12" s="147"/>
    </row>
    <row r="13" spans="1:15" ht="65.25" customHeight="1">
      <c r="A13" s="167"/>
      <c r="B13" s="146"/>
      <c r="C13" s="161"/>
      <c r="D13" s="137"/>
      <c r="E13" s="162"/>
      <c r="F13" s="146" t="s">
        <v>9</v>
      </c>
      <c r="G13" s="146"/>
      <c r="H13" s="146"/>
      <c r="I13" s="146"/>
      <c r="J13" s="146"/>
      <c r="K13" s="146"/>
      <c r="L13" s="146" t="s">
        <v>4</v>
      </c>
    </row>
    <row r="14" spans="1:15" ht="51" customHeight="1">
      <c r="A14" s="168"/>
      <c r="B14" s="146"/>
      <c r="C14" s="163"/>
      <c r="D14" s="164"/>
      <c r="E14" s="165"/>
      <c r="F14" s="151" t="str">
        <f>O1&amp;" год"</f>
        <v>2022 год</v>
      </c>
      <c r="G14" s="152"/>
      <c r="H14" s="153"/>
      <c r="I14" s="151" t="str">
        <f>"нарастающим итогом на конец периода 
2007-"&amp;O1&amp;" гг."</f>
        <v>нарастающим итогом на конец периода 
2007-2022 гг.</v>
      </c>
      <c r="J14" s="152"/>
      <c r="K14" s="153"/>
      <c r="L14" s="146"/>
    </row>
    <row r="15" spans="1:15">
      <c r="A15" s="9">
        <v>1</v>
      </c>
      <c r="B15" s="9">
        <v>2</v>
      </c>
      <c r="C15" s="157">
        <v>3</v>
      </c>
      <c r="D15" s="152"/>
      <c r="E15" s="153"/>
      <c r="F15" s="157">
        <v>4</v>
      </c>
      <c r="G15" s="152"/>
      <c r="H15" s="153"/>
      <c r="I15" s="157">
        <v>5</v>
      </c>
      <c r="J15" s="152"/>
      <c r="K15" s="153"/>
      <c r="L15" s="9">
        <v>6</v>
      </c>
    </row>
    <row r="16" spans="1:15" ht="15.75">
      <c r="A16" s="2"/>
      <c r="B16" s="3" t="s">
        <v>19</v>
      </c>
      <c r="C16" s="18" t="s">
        <v>18</v>
      </c>
      <c r="D16" s="19" t="s">
        <v>20</v>
      </c>
      <c r="E16" s="20" t="s">
        <v>18</v>
      </c>
      <c r="F16" s="21" t="s">
        <v>18</v>
      </c>
      <c r="G16" s="19" t="s">
        <v>20</v>
      </c>
      <c r="H16" s="22" t="s">
        <v>18</v>
      </c>
      <c r="I16" s="21" t="s">
        <v>18</v>
      </c>
      <c r="J16" s="19" t="s">
        <v>20</v>
      </c>
      <c r="K16" s="22" t="s">
        <v>18</v>
      </c>
      <c r="L16" s="4" t="s">
        <v>18</v>
      </c>
    </row>
    <row r="17" spans="1:12" s="23" customFormat="1" ht="15" customHeight="1">
      <c r="A17" s="154" t="s">
        <v>7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6"/>
    </row>
    <row r="18" spans="1:12" ht="14.25" customHeight="1">
      <c r="A18" s="154" t="s">
        <v>14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6"/>
    </row>
    <row r="19" spans="1:12" ht="15" customHeight="1">
      <c r="A19" s="154" t="s">
        <v>23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6"/>
    </row>
    <row r="20" spans="1:12" ht="15" customHeight="1">
      <c r="A20" s="154" t="s">
        <v>6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6"/>
    </row>
    <row r="21" spans="1:12" ht="59.25" customHeight="1">
      <c r="A21" s="11"/>
      <c r="B21" s="144" t="s">
        <v>11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2" ht="17.25" customHeight="1">
      <c r="A22" s="12"/>
      <c r="B22" s="13" t="s">
        <v>12</v>
      </c>
      <c r="C22" s="13"/>
      <c r="D22" s="13"/>
      <c r="E22" s="13"/>
      <c r="F22" s="13"/>
      <c r="G22" s="13"/>
      <c r="H22" s="13"/>
      <c r="I22" s="13"/>
      <c r="J22" s="13"/>
    </row>
    <row r="23" spans="1:12" ht="36.75" customHeight="1">
      <c r="A23" s="12"/>
      <c r="B23" s="138" t="s">
        <v>76</v>
      </c>
      <c r="C23" s="138"/>
      <c r="D23" s="138"/>
      <c r="E23" s="138"/>
      <c r="F23" s="138"/>
      <c r="G23" s="24"/>
      <c r="H23" s="24"/>
      <c r="I23" s="24"/>
      <c r="J23" s="24"/>
    </row>
    <row r="24" spans="1:1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</sheetData>
  <mergeCells count="23">
    <mergeCell ref="B21:L21"/>
    <mergeCell ref="B23:F23"/>
    <mergeCell ref="L13:L14"/>
    <mergeCell ref="F14:H14"/>
    <mergeCell ref="A17:L17"/>
    <mergeCell ref="A18:L18"/>
    <mergeCell ref="C15:E15"/>
    <mergeCell ref="A19:L19"/>
    <mergeCell ref="A20:L20"/>
    <mergeCell ref="I15:K15"/>
    <mergeCell ref="C12:E14"/>
    <mergeCell ref="F15:H15"/>
    <mergeCell ref="I14:K14"/>
    <mergeCell ref="F12:L12"/>
    <mergeCell ref="F13:K13"/>
    <mergeCell ref="A12:A14"/>
    <mergeCell ref="B12:B14"/>
    <mergeCell ref="I4:L4"/>
    <mergeCell ref="A6:L6"/>
    <mergeCell ref="C9:E9"/>
    <mergeCell ref="C10:J10"/>
    <mergeCell ref="A8:L8"/>
    <mergeCell ref="A7:L7"/>
  </mergeCells>
  <pageMargins left="0.59055118110236227" right="0.59055118110236227" top="0.78740157480314965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35"/>
  <sheetViews>
    <sheetView view="pageBreakPreview" zoomScale="85" zoomScaleNormal="75" zoomScaleSheetLayoutView="85" workbookViewId="0">
      <selection activeCell="F4" sqref="F4"/>
    </sheetView>
  </sheetViews>
  <sheetFormatPr defaultColWidth="9.140625" defaultRowHeight="12.75"/>
  <cols>
    <col min="1" max="1" width="5.5703125" style="1" customWidth="1"/>
    <col min="2" max="2" width="41.42578125" style="1" customWidth="1"/>
    <col min="3" max="3" width="20.28515625" style="1" customWidth="1"/>
    <col min="4" max="4" width="18.85546875" style="1" customWidth="1"/>
    <col min="5" max="5" width="46.7109375" style="1" customWidth="1"/>
    <col min="6" max="6" width="69.85546875" style="1" customWidth="1"/>
    <col min="7" max="7" width="2" style="1" bestFit="1" customWidth="1"/>
    <col min="8" max="8" width="8.5703125" style="1" customWidth="1"/>
    <col min="9" max="9" width="10.5703125" style="1" customWidth="1"/>
    <col min="10" max="10" width="2" style="1" bestFit="1" customWidth="1"/>
    <col min="11" max="11" width="10" style="1" customWidth="1"/>
    <col min="12" max="12" width="27.5703125" style="1" customWidth="1"/>
    <col min="13" max="13" width="14.5703125" style="1" customWidth="1"/>
    <col min="14" max="16384" width="9.140625" style="1"/>
  </cols>
  <sheetData>
    <row r="1" spans="1:15">
      <c r="A1" s="34"/>
      <c r="B1" s="34"/>
      <c r="C1" s="34"/>
      <c r="D1" s="34"/>
      <c r="E1" s="34"/>
      <c r="F1" s="30"/>
      <c r="G1" s="7"/>
      <c r="H1" s="7"/>
      <c r="I1" s="7">
        <v>2022</v>
      </c>
      <c r="J1" s="7"/>
      <c r="K1" s="7"/>
      <c r="L1" s="80"/>
      <c r="N1" s="5" t="s">
        <v>15</v>
      </c>
      <c r="O1" s="6">
        <v>2021</v>
      </c>
    </row>
    <row r="2" spans="1:15">
      <c r="A2" s="34"/>
      <c r="B2" s="34"/>
      <c r="C2" s="34"/>
      <c r="D2" s="34"/>
      <c r="E2" s="34"/>
      <c r="F2" s="30"/>
      <c r="G2" s="7"/>
      <c r="H2" s="7"/>
      <c r="I2" s="7"/>
      <c r="J2" s="7"/>
      <c r="K2" s="7"/>
      <c r="L2" s="81"/>
    </row>
    <row r="3" spans="1:15">
      <c r="A3" s="34"/>
      <c r="B3" s="34"/>
      <c r="C3" s="34"/>
      <c r="D3" s="34"/>
      <c r="E3" s="34"/>
      <c r="F3" s="30"/>
      <c r="G3" s="7"/>
      <c r="H3" s="7"/>
      <c r="I3" s="7"/>
      <c r="J3" s="7"/>
      <c r="K3" s="7"/>
      <c r="L3" s="81"/>
    </row>
    <row r="4" spans="1:15" ht="60.4" customHeight="1">
      <c r="A4" s="34"/>
      <c r="B4" s="34"/>
      <c r="C4" s="34"/>
      <c r="D4" s="34"/>
      <c r="E4" s="34"/>
      <c r="F4" s="111" t="s">
        <v>82</v>
      </c>
      <c r="G4" s="7"/>
      <c r="H4" s="7"/>
      <c r="I4" s="7"/>
      <c r="J4" s="7"/>
      <c r="K4" s="7"/>
      <c r="L4" s="81"/>
    </row>
    <row r="5" spans="1:15">
      <c r="A5" s="34"/>
      <c r="B5" s="34"/>
      <c r="C5" s="34"/>
      <c r="D5" s="34"/>
      <c r="E5" s="34"/>
      <c r="F5" s="59"/>
      <c r="G5" s="7"/>
      <c r="H5" s="7"/>
      <c r="I5" s="7"/>
      <c r="J5" s="7"/>
      <c r="K5" s="7"/>
      <c r="L5" s="82"/>
    </row>
    <row r="6" spans="1:15" ht="15.75" customHeight="1">
      <c r="A6" s="115" t="s">
        <v>17</v>
      </c>
      <c r="B6" s="115"/>
      <c r="C6" s="115"/>
      <c r="D6" s="115"/>
      <c r="E6" s="115"/>
      <c r="F6" s="115"/>
      <c r="G6" s="83"/>
      <c r="H6" s="83"/>
      <c r="I6" s="83"/>
      <c r="J6" s="83"/>
      <c r="K6" s="83"/>
      <c r="L6" s="83"/>
    </row>
    <row r="7" spans="1:15" ht="44.25" customHeight="1">
      <c r="A7" s="115" t="s">
        <v>42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5" ht="17.25" customHeight="1">
      <c r="A8" s="115" t="str">
        <f>"в "&amp;I1&amp;" году"</f>
        <v>в 2022 году</v>
      </c>
      <c r="B8" s="115"/>
      <c r="C8" s="115"/>
      <c r="D8" s="115"/>
      <c r="E8" s="115"/>
      <c r="F8" s="115"/>
      <c r="G8" s="58"/>
      <c r="H8" s="58"/>
      <c r="I8" s="58"/>
      <c r="J8" s="58"/>
      <c r="K8" s="58"/>
      <c r="L8" s="58"/>
    </row>
    <row r="9" spans="1:15" ht="15.75">
      <c r="A9" s="60"/>
      <c r="B9" s="61" t="str">
        <f>"по "&amp;H7</f>
        <v xml:space="preserve">по </v>
      </c>
      <c r="C9" s="179"/>
      <c r="D9" s="179"/>
      <c r="E9" s="179"/>
      <c r="F9" s="57"/>
      <c r="G9" s="84"/>
      <c r="H9" s="84"/>
      <c r="I9" s="84"/>
      <c r="J9" s="84"/>
      <c r="K9" s="31"/>
      <c r="L9" s="31"/>
    </row>
    <row r="10" spans="1:15" ht="15.75" customHeight="1">
      <c r="A10" s="34"/>
      <c r="B10" s="56"/>
      <c r="C10" s="169" t="s">
        <v>16</v>
      </c>
      <c r="D10" s="169"/>
      <c r="E10" s="169"/>
      <c r="F10" s="55"/>
      <c r="G10" s="85"/>
      <c r="H10" s="85"/>
      <c r="I10" s="85"/>
      <c r="J10" s="85"/>
      <c r="K10" s="31"/>
      <c r="L10" s="31"/>
    </row>
    <row r="11" spans="1:15" ht="15.75">
      <c r="A11" s="39"/>
      <c r="B11" s="55"/>
      <c r="C11" s="55"/>
      <c r="D11" s="55"/>
      <c r="E11" s="55"/>
      <c r="F11" s="55"/>
      <c r="G11" s="31"/>
      <c r="H11" s="31"/>
      <c r="I11" s="31"/>
      <c r="J11" s="31"/>
      <c r="K11" s="31"/>
      <c r="L11" s="31"/>
    </row>
    <row r="12" spans="1:15" ht="15" customHeight="1">
      <c r="A12" s="180" t="s">
        <v>8</v>
      </c>
      <c r="B12" s="170" t="s">
        <v>0</v>
      </c>
      <c r="C12" s="170" t="str">
        <f>"Значение целевого прогнозного показателя на "&amp;I1&amp;" год, % *"</f>
        <v>Значение целевого прогнозного показателя на 2022 год, % *</v>
      </c>
      <c r="D12" s="173" t="s">
        <v>1</v>
      </c>
      <c r="E12" s="174"/>
      <c r="F12" s="174"/>
      <c r="G12" s="86"/>
      <c r="H12" s="86"/>
      <c r="I12" s="86"/>
      <c r="J12" s="86"/>
      <c r="K12" s="86"/>
      <c r="L12" s="86"/>
    </row>
    <row r="13" spans="1:15" ht="65.25" customHeight="1">
      <c r="A13" s="181"/>
      <c r="B13" s="171"/>
      <c r="C13" s="171"/>
      <c r="D13" s="175" t="s">
        <v>43</v>
      </c>
      <c r="E13" s="176"/>
      <c r="F13" s="177" t="s">
        <v>44</v>
      </c>
      <c r="G13" s="87"/>
      <c r="H13" s="87"/>
      <c r="I13" s="87"/>
      <c r="J13" s="87"/>
      <c r="K13" s="87"/>
      <c r="L13" s="87"/>
    </row>
    <row r="14" spans="1:15" ht="51" customHeight="1">
      <c r="A14" s="182"/>
      <c r="B14" s="172"/>
      <c r="C14" s="172"/>
      <c r="D14" s="62" t="str">
        <f>I1&amp;" год"</f>
        <v>2022 год</v>
      </c>
      <c r="E14" s="62" t="str">
        <f>"нарастающим итогом 
на конец периода 
2007-"&amp;I1&amp;" гг."</f>
        <v>нарастающим итогом 
на конец периода 
2007-2022 гг.</v>
      </c>
      <c r="F14" s="178"/>
      <c r="G14" s="88"/>
      <c r="H14" s="88"/>
      <c r="I14" s="87"/>
      <c r="J14" s="88"/>
      <c r="K14" s="88"/>
      <c r="L14" s="87"/>
    </row>
    <row r="15" spans="1:15">
      <c r="A15" s="63">
        <v>1</v>
      </c>
      <c r="B15" s="63">
        <v>2</v>
      </c>
      <c r="C15" s="63">
        <v>3</v>
      </c>
      <c r="D15" s="63">
        <v>4</v>
      </c>
      <c r="E15" s="63">
        <v>5</v>
      </c>
      <c r="F15" s="75">
        <v>6</v>
      </c>
      <c r="G15" s="88"/>
      <c r="H15" s="88"/>
      <c r="I15" s="89"/>
      <c r="J15" s="88"/>
      <c r="K15" s="88"/>
      <c r="L15" s="90"/>
    </row>
    <row r="16" spans="1:15" ht="15.75">
      <c r="A16" s="64"/>
      <c r="B16" s="65" t="s">
        <v>45</v>
      </c>
      <c r="C16" s="66" t="s">
        <v>18</v>
      </c>
      <c r="D16" s="66" t="s">
        <v>18</v>
      </c>
      <c r="E16" s="66" t="s">
        <v>18</v>
      </c>
      <c r="F16" s="76" t="s">
        <v>18</v>
      </c>
      <c r="G16" s="91"/>
      <c r="H16" s="92"/>
      <c r="I16" s="91"/>
      <c r="J16" s="91"/>
      <c r="K16" s="92"/>
      <c r="L16" s="91"/>
    </row>
    <row r="17" spans="1:12" s="23" customFormat="1" ht="15" customHeight="1">
      <c r="A17" s="64"/>
      <c r="B17" s="65" t="s">
        <v>46</v>
      </c>
      <c r="C17" s="65"/>
      <c r="D17" s="67"/>
      <c r="E17" s="67"/>
      <c r="F17" s="77"/>
      <c r="G17" s="93"/>
      <c r="H17" s="93"/>
      <c r="I17" s="93"/>
      <c r="J17" s="93"/>
      <c r="K17" s="93"/>
      <c r="L17" s="93"/>
    </row>
    <row r="18" spans="1:12" ht="14.25" customHeight="1">
      <c r="A18" s="69">
        <v>1</v>
      </c>
      <c r="B18" s="70" t="s">
        <v>47</v>
      </c>
      <c r="C18" s="71"/>
      <c r="D18" s="66" t="s">
        <v>18</v>
      </c>
      <c r="E18" s="66" t="s">
        <v>18</v>
      </c>
      <c r="F18" s="78"/>
      <c r="G18" s="93"/>
      <c r="H18" s="93"/>
      <c r="I18" s="93"/>
      <c r="J18" s="93"/>
      <c r="K18" s="93"/>
      <c r="L18" s="93"/>
    </row>
    <row r="19" spans="1:12" ht="15" customHeight="1">
      <c r="A19" s="69">
        <v>2</v>
      </c>
      <c r="B19" s="70" t="s">
        <v>47</v>
      </c>
      <c r="C19" s="71"/>
      <c r="D19" s="66" t="s">
        <v>18</v>
      </c>
      <c r="E19" s="73" t="s">
        <v>18</v>
      </c>
      <c r="F19" s="78"/>
      <c r="G19" s="93"/>
      <c r="H19" s="93"/>
      <c r="I19" s="93"/>
      <c r="J19" s="93"/>
      <c r="K19" s="93"/>
      <c r="L19" s="93"/>
    </row>
    <row r="20" spans="1:12" ht="15" customHeight="1">
      <c r="A20" s="73" t="s">
        <v>18</v>
      </c>
      <c r="B20" s="70" t="s">
        <v>18</v>
      </c>
      <c r="C20" s="71"/>
      <c r="D20" s="66" t="s">
        <v>18</v>
      </c>
      <c r="E20" s="66" t="s">
        <v>18</v>
      </c>
      <c r="F20" s="78"/>
      <c r="G20" s="93"/>
      <c r="H20" s="93"/>
      <c r="I20" s="93"/>
      <c r="J20" s="93"/>
      <c r="K20" s="93"/>
      <c r="L20" s="93"/>
    </row>
    <row r="21" spans="1:12" ht="23.25" customHeight="1">
      <c r="A21" s="184" t="s">
        <v>7</v>
      </c>
      <c r="B21" s="185"/>
      <c r="C21" s="185"/>
      <c r="D21" s="185"/>
      <c r="E21" s="185"/>
      <c r="F21" s="186"/>
      <c r="G21" s="79"/>
      <c r="H21" s="79"/>
      <c r="I21" s="79"/>
      <c r="J21" s="79"/>
      <c r="K21" s="79"/>
      <c r="L21" s="79"/>
    </row>
    <row r="22" spans="1:12" ht="17.25" customHeight="1">
      <c r="A22" s="183" t="s">
        <v>48</v>
      </c>
      <c r="B22" s="183"/>
      <c r="C22" s="183"/>
      <c r="D22" s="183"/>
      <c r="E22" s="183"/>
      <c r="F22" s="183"/>
      <c r="G22" s="13"/>
      <c r="H22" s="13"/>
      <c r="I22" s="13"/>
      <c r="J22" s="13"/>
    </row>
    <row r="23" spans="1:12" ht="17.25" customHeight="1">
      <c r="A23" s="183" t="s">
        <v>49</v>
      </c>
      <c r="B23" s="183"/>
      <c r="C23" s="183"/>
      <c r="D23" s="183"/>
      <c r="E23" s="183"/>
      <c r="F23" s="183"/>
      <c r="G23" s="33"/>
      <c r="H23" s="33"/>
      <c r="I23" s="33"/>
      <c r="J23" s="33"/>
    </row>
    <row r="24" spans="1:12" ht="15">
      <c r="A24" s="183" t="s">
        <v>50</v>
      </c>
      <c r="B24" s="183"/>
      <c r="C24" s="183"/>
      <c r="D24" s="183"/>
      <c r="E24" s="183"/>
      <c r="F24" s="183"/>
      <c r="G24" s="14"/>
      <c r="H24" s="14"/>
      <c r="I24" s="14"/>
      <c r="J24" s="14"/>
      <c r="K24" s="14"/>
      <c r="L24" s="14"/>
    </row>
    <row r="25" spans="1:12" ht="37.5" customHeight="1">
      <c r="A25" s="74"/>
      <c r="B25" s="132" t="s">
        <v>11</v>
      </c>
      <c r="C25" s="132"/>
      <c r="D25" s="132"/>
      <c r="E25" s="132"/>
      <c r="F25" s="132"/>
      <c r="G25" s="14"/>
      <c r="H25" s="14"/>
      <c r="I25" s="14"/>
      <c r="J25" s="14"/>
      <c r="K25" s="14"/>
      <c r="L25" s="14"/>
    </row>
    <row r="26" spans="1:12" ht="21.75" customHeight="1">
      <c r="A26" s="60"/>
      <c r="B26" s="54" t="s">
        <v>12</v>
      </c>
      <c r="C26" s="54"/>
      <c r="D26" s="54"/>
      <c r="E26" s="54"/>
      <c r="F26" s="54"/>
      <c r="G26" s="14"/>
      <c r="H26" s="14"/>
      <c r="I26" s="14"/>
      <c r="J26" s="14"/>
      <c r="K26" s="14"/>
      <c r="L26" s="14"/>
    </row>
    <row r="27" spans="1:12" ht="35.25" customHeight="1">
      <c r="A27" s="60"/>
      <c r="B27" s="127" t="s">
        <v>67</v>
      </c>
      <c r="C27" s="127"/>
      <c r="D27" s="127"/>
      <c r="E27" s="127"/>
      <c r="F27" s="127"/>
      <c r="G27" s="14"/>
      <c r="H27" s="14"/>
      <c r="I27" s="14"/>
      <c r="J27" s="14"/>
      <c r="K27" s="14"/>
      <c r="L27" s="14"/>
    </row>
    <row r="28" spans="1:1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</sheetData>
  <mergeCells count="18">
    <mergeCell ref="A24:F24"/>
    <mergeCell ref="B25:F25"/>
    <mergeCell ref="B27:F27"/>
    <mergeCell ref="A7:F7"/>
    <mergeCell ref="G7:L7"/>
    <mergeCell ref="A21:F21"/>
    <mergeCell ref="A22:F22"/>
    <mergeCell ref="A23:F23"/>
    <mergeCell ref="A6:F6"/>
    <mergeCell ref="A8:F8"/>
    <mergeCell ref="C10:E10"/>
    <mergeCell ref="C12:C14"/>
    <mergeCell ref="D12:F12"/>
    <mergeCell ref="D13:E13"/>
    <mergeCell ref="F13:F14"/>
    <mergeCell ref="C9:E9"/>
    <mergeCell ref="A12:A14"/>
    <mergeCell ref="B12:B14"/>
  </mergeCells>
  <pageMargins left="0.59055118110236227" right="0.59055118110236227" top="0.78740157480314965" bottom="0.39370078740157483" header="0.51181102362204722" footer="0.51181102362204722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35"/>
  <sheetViews>
    <sheetView view="pageBreakPreview" zoomScale="85" zoomScaleNormal="75" zoomScaleSheetLayoutView="85" workbookViewId="0">
      <selection activeCell="A4" sqref="A4:F29"/>
    </sheetView>
  </sheetViews>
  <sheetFormatPr defaultColWidth="9.140625" defaultRowHeight="12.75"/>
  <cols>
    <col min="1" max="1" width="5.5703125" style="1" customWidth="1"/>
    <col min="2" max="2" width="41.42578125" style="1" customWidth="1"/>
    <col min="3" max="3" width="20.28515625" style="1" customWidth="1"/>
    <col min="4" max="4" width="18.85546875" style="1" customWidth="1"/>
    <col min="5" max="5" width="46.7109375" style="1" customWidth="1"/>
    <col min="6" max="6" width="69.85546875" style="1" customWidth="1"/>
    <col min="7" max="7" width="2" style="1" bestFit="1" customWidth="1"/>
    <col min="8" max="8" width="8.5703125" style="1" customWidth="1"/>
    <col min="9" max="9" width="10.5703125" style="1" customWidth="1"/>
    <col min="10" max="10" width="2" style="1" bestFit="1" customWidth="1"/>
    <col min="11" max="11" width="10" style="1" customWidth="1"/>
    <col min="12" max="12" width="27.5703125" style="1" customWidth="1"/>
    <col min="13" max="13" width="14.5703125" style="1" customWidth="1"/>
    <col min="14" max="16384" width="9.140625" style="1"/>
  </cols>
  <sheetData>
    <row r="1" spans="1:15">
      <c r="F1" s="30"/>
      <c r="G1" s="7"/>
      <c r="H1" s="7"/>
      <c r="I1" s="7">
        <v>2022</v>
      </c>
      <c r="J1" s="7"/>
      <c r="K1" s="7"/>
      <c r="L1" s="80"/>
      <c r="N1" s="5" t="s">
        <v>15</v>
      </c>
      <c r="O1" s="6">
        <v>2021</v>
      </c>
    </row>
    <row r="2" spans="1:15">
      <c r="F2" s="30"/>
      <c r="G2" s="7"/>
      <c r="H2" s="7"/>
      <c r="I2" s="7"/>
      <c r="J2" s="7"/>
      <c r="K2" s="7"/>
      <c r="L2" s="81"/>
    </row>
    <row r="3" spans="1:15">
      <c r="F3" s="30"/>
      <c r="G3" s="7"/>
      <c r="H3" s="7"/>
      <c r="I3" s="7"/>
      <c r="J3" s="7"/>
      <c r="K3" s="7"/>
      <c r="L3" s="81"/>
    </row>
    <row r="4" spans="1:15" ht="51">
      <c r="F4" s="111" t="s">
        <v>82</v>
      </c>
      <c r="G4" s="7"/>
      <c r="H4" s="7"/>
      <c r="I4" s="7"/>
      <c r="J4" s="7"/>
      <c r="K4" s="7"/>
      <c r="L4" s="81"/>
    </row>
    <row r="5" spans="1:15">
      <c r="F5" s="94"/>
      <c r="G5" s="7"/>
      <c r="H5" s="7"/>
      <c r="I5" s="7"/>
      <c r="J5" s="7"/>
      <c r="K5" s="7"/>
      <c r="L5" s="82"/>
    </row>
    <row r="6" spans="1:15" ht="15.75" customHeight="1">
      <c r="A6" s="136" t="s">
        <v>17</v>
      </c>
      <c r="B6" s="188"/>
      <c r="C6" s="188"/>
      <c r="D6" s="188"/>
      <c r="E6" s="188"/>
      <c r="F6" s="188"/>
      <c r="G6" s="83"/>
      <c r="H6" s="83"/>
      <c r="I6" s="83"/>
      <c r="J6" s="83"/>
      <c r="K6" s="83"/>
      <c r="L6" s="83"/>
    </row>
    <row r="7" spans="1:15" ht="44.25" customHeight="1">
      <c r="A7" s="136" t="s">
        <v>52</v>
      </c>
      <c r="B7" s="188"/>
      <c r="C7" s="188"/>
      <c r="D7" s="188"/>
      <c r="E7" s="188"/>
      <c r="F7" s="188"/>
      <c r="G7" s="115"/>
      <c r="H7" s="115"/>
      <c r="I7" s="115"/>
      <c r="J7" s="115"/>
      <c r="K7" s="115"/>
      <c r="L7" s="115"/>
    </row>
    <row r="8" spans="1:15" ht="17.25" customHeight="1">
      <c r="A8" s="115" t="str">
        <f>"в "&amp;I1&amp;" году"</f>
        <v>в 2022 году</v>
      </c>
      <c r="B8" s="189"/>
      <c r="C8" s="189"/>
      <c r="D8" s="189"/>
      <c r="E8" s="189"/>
      <c r="F8" s="189"/>
      <c r="G8" s="58"/>
      <c r="H8" s="58"/>
      <c r="I8" s="58"/>
      <c r="J8" s="58"/>
      <c r="K8" s="58"/>
      <c r="L8" s="58"/>
    </row>
    <row r="9" spans="1:15" ht="15.75">
      <c r="A9" s="60"/>
      <c r="B9" s="61" t="s">
        <v>53</v>
      </c>
      <c r="C9" s="179"/>
      <c r="D9" s="179"/>
      <c r="E9" s="179"/>
      <c r="F9" s="95"/>
      <c r="G9" s="84"/>
      <c r="H9" s="84"/>
      <c r="I9" s="84"/>
      <c r="J9" s="84"/>
      <c r="K9" s="31"/>
      <c r="L9" s="31"/>
    </row>
    <row r="10" spans="1:15" ht="15.75" customHeight="1">
      <c r="A10" s="34"/>
      <c r="B10" s="56"/>
      <c r="C10" s="169" t="s">
        <v>16</v>
      </c>
      <c r="D10" s="187"/>
      <c r="E10" s="187"/>
      <c r="F10" s="96"/>
      <c r="G10" s="85"/>
      <c r="H10" s="85"/>
      <c r="I10" s="85"/>
      <c r="J10" s="85"/>
      <c r="K10" s="31"/>
      <c r="L10" s="31"/>
    </row>
    <row r="11" spans="1:15" ht="15.7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5" ht="15" customHeight="1">
      <c r="A12" s="145" t="s">
        <v>8</v>
      </c>
      <c r="B12" s="146" t="s">
        <v>0</v>
      </c>
      <c r="C12" s="190" t="str">
        <f>"Значение целевого прогнозного показателя на "&amp;I1&amp;" год, % *"</f>
        <v>Значение целевого прогнозного показателя на 2022 год, % *</v>
      </c>
      <c r="D12" s="193" t="s">
        <v>1</v>
      </c>
      <c r="E12" s="194"/>
      <c r="F12" s="195"/>
      <c r="G12" s="86"/>
      <c r="H12" s="86"/>
      <c r="I12" s="86"/>
      <c r="J12" s="86"/>
      <c r="K12" s="86"/>
      <c r="L12" s="86"/>
    </row>
    <row r="13" spans="1:15" ht="65.25" customHeight="1">
      <c r="A13" s="145"/>
      <c r="B13" s="146"/>
      <c r="C13" s="191"/>
      <c r="D13" s="151" t="s">
        <v>54</v>
      </c>
      <c r="E13" s="196"/>
      <c r="F13" s="190" t="s">
        <v>55</v>
      </c>
      <c r="G13" s="87"/>
      <c r="H13" s="87"/>
      <c r="I13" s="87"/>
      <c r="J13" s="87"/>
      <c r="K13" s="87"/>
      <c r="L13" s="87"/>
    </row>
    <row r="14" spans="1:15" ht="51" customHeight="1">
      <c r="A14" s="145"/>
      <c r="B14" s="146"/>
      <c r="C14" s="192"/>
      <c r="D14" s="32" t="str">
        <f>I1&amp;" год"</f>
        <v>2022 год</v>
      </c>
      <c r="E14" s="32" t="str">
        <f>"нарастающим итогом 
на конец периода 
2007-"&amp;I1&amp;" гг."</f>
        <v>нарастающим итогом 
на конец периода 
2007-2022 гг.</v>
      </c>
      <c r="F14" s="192"/>
      <c r="G14" s="88"/>
      <c r="H14" s="88"/>
      <c r="I14" s="87"/>
      <c r="J14" s="88"/>
      <c r="K14" s="88"/>
      <c r="L14" s="87"/>
    </row>
    <row r="15" spans="1:15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88"/>
      <c r="H15" s="88"/>
      <c r="I15" s="89"/>
      <c r="J15" s="88"/>
      <c r="K15" s="88"/>
      <c r="L15" s="90"/>
    </row>
    <row r="16" spans="1:15" ht="15.75">
      <c r="A16" s="2"/>
      <c r="B16" s="3" t="s">
        <v>45</v>
      </c>
      <c r="C16" s="66" t="s">
        <v>18</v>
      </c>
      <c r="D16" s="66" t="s">
        <v>18</v>
      </c>
      <c r="E16" s="66" t="s">
        <v>18</v>
      </c>
      <c r="F16" s="66" t="s">
        <v>18</v>
      </c>
      <c r="G16" s="91"/>
      <c r="H16" s="92"/>
      <c r="I16" s="91"/>
      <c r="J16" s="91"/>
      <c r="K16" s="92"/>
      <c r="L16" s="91"/>
    </row>
    <row r="17" spans="1:12" s="23" customFormat="1" ht="15" customHeight="1">
      <c r="A17" s="2"/>
      <c r="B17" s="3" t="s">
        <v>46</v>
      </c>
      <c r="C17" s="3"/>
      <c r="D17" s="97"/>
      <c r="E17" s="97"/>
      <c r="F17" s="98"/>
      <c r="G17" s="93"/>
      <c r="H17" s="93"/>
      <c r="I17" s="93"/>
      <c r="J17" s="93"/>
      <c r="K17" s="93"/>
      <c r="L17" s="93"/>
    </row>
    <row r="18" spans="1:12" ht="14.25" customHeight="1">
      <c r="A18" s="69">
        <v>1</v>
      </c>
      <c r="B18" s="70" t="s">
        <v>47</v>
      </c>
      <c r="C18" s="99"/>
      <c r="D18" s="66" t="s">
        <v>18</v>
      </c>
      <c r="E18" s="66" t="s">
        <v>18</v>
      </c>
      <c r="F18" s="72"/>
      <c r="G18" s="93"/>
      <c r="H18" s="93"/>
      <c r="I18" s="93"/>
      <c r="J18" s="93"/>
      <c r="K18" s="93"/>
      <c r="L18" s="93"/>
    </row>
    <row r="19" spans="1:12" ht="15" customHeight="1">
      <c r="A19" s="69">
        <v>2</v>
      </c>
      <c r="B19" s="70" t="s">
        <v>47</v>
      </c>
      <c r="C19" s="99"/>
      <c r="D19" s="66" t="s">
        <v>18</v>
      </c>
      <c r="E19" s="73" t="s">
        <v>18</v>
      </c>
      <c r="F19" s="72"/>
      <c r="G19" s="93"/>
      <c r="H19" s="93"/>
      <c r="I19" s="93"/>
      <c r="J19" s="93"/>
      <c r="K19" s="93"/>
      <c r="L19" s="93"/>
    </row>
    <row r="20" spans="1:12" ht="15" customHeight="1">
      <c r="A20" s="73" t="s">
        <v>18</v>
      </c>
      <c r="B20" s="70" t="s">
        <v>18</v>
      </c>
      <c r="C20" s="99"/>
      <c r="D20" s="66" t="s">
        <v>18</v>
      </c>
      <c r="E20" s="66" t="s">
        <v>18</v>
      </c>
      <c r="F20" s="72"/>
      <c r="G20" s="93"/>
      <c r="H20" s="93"/>
      <c r="I20" s="93"/>
      <c r="J20" s="93"/>
      <c r="K20" s="93"/>
      <c r="L20" s="93"/>
    </row>
    <row r="21" spans="1:12" ht="23.25" customHeight="1">
      <c r="A21" s="197" t="s">
        <v>7</v>
      </c>
      <c r="B21" s="198"/>
      <c r="C21" s="198"/>
      <c r="D21" s="198"/>
      <c r="E21" s="198"/>
      <c r="F21" s="199"/>
      <c r="G21" s="79"/>
      <c r="H21" s="79"/>
      <c r="I21" s="79"/>
      <c r="J21" s="79"/>
      <c r="K21" s="79"/>
      <c r="L21" s="79"/>
    </row>
    <row r="22" spans="1:12" ht="17.25" customHeight="1">
      <c r="A22" s="197" t="s">
        <v>14</v>
      </c>
      <c r="B22" s="198"/>
      <c r="C22" s="198"/>
      <c r="D22" s="198"/>
      <c r="E22" s="198"/>
      <c r="F22" s="199"/>
      <c r="G22" s="13"/>
      <c r="H22" s="13"/>
      <c r="I22" s="13"/>
      <c r="J22" s="13"/>
    </row>
    <row r="23" spans="1:12" ht="17.25" customHeight="1">
      <c r="A23" s="197" t="s">
        <v>56</v>
      </c>
      <c r="B23" s="198"/>
      <c r="C23" s="198"/>
      <c r="D23" s="198"/>
      <c r="E23" s="198"/>
      <c r="F23" s="199"/>
      <c r="G23" s="33"/>
      <c r="H23" s="33"/>
      <c r="I23" s="33"/>
      <c r="J23" s="33"/>
    </row>
    <row r="24" spans="1:12" ht="15" customHeight="1">
      <c r="A24" s="197" t="s">
        <v>57</v>
      </c>
      <c r="B24" s="198"/>
      <c r="C24" s="198"/>
      <c r="D24" s="198"/>
      <c r="E24" s="198"/>
      <c r="F24" s="199"/>
      <c r="G24" s="14"/>
      <c r="H24" s="14"/>
      <c r="I24" s="14"/>
      <c r="J24" s="14"/>
      <c r="K24" s="14"/>
      <c r="L24" s="14"/>
    </row>
    <row r="25" spans="1:12" ht="37.5" customHeight="1">
      <c r="A25" s="11"/>
      <c r="B25" s="200" t="s">
        <v>11</v>
      </c>
      <c r="C25" s="200"/>
      <c r="D25" s="200"/>
      <c r="E25" s="200"/>
      <c r="F25" s="200"/>
      <c r="G25" s="14"/>
      <c r="H25" s="14"/>
      <c r="I25" s="14"/>
      <c r="J25" s="14"/>
      <c r="K25" s="14"/>
      <c r="L25" s="14"/>
    </row>
    <row r="26" spans="1:12" ht="21.75" customHeight="1">
      <c r="A26" s="12"/>
      <c r="B26" s="13" t="s">
        <v>12</v>
      </c>
      <c r="C26" s="13"/>
      <c r="D26" s="13"/>
      <c r="E26" s="13"/>
      <c r="F26" s="13"/>
      <c r="G26" s="14"/>
      <c r="H26" s="14"/>
      <c r="I26" s="14"/>
      <c r="J26" s="14"/>
      <c r="K26" s="14"/>
      <c r="L26" s="14"/>
    </row>
    <row r="27" spans="1:12" ht="15.75" customHeight="1">
      <c r="A27" s="12"/>
      <c r="B27" s="138" t="s">
        <v>13</v>
      </c>
      <c r="C27" s="138"/>
      <c r="D27" s="138"/>
      <c r="E27" s="138"/>
      <c r="F27" s="138"/>
      <c r="G27" s="14"/>
      <c r="H27" s="14"/>
      <c r="I27" s="14"/>
      <c r="J27" s="14"/>
      <c r="K27" s="14"/>
      <c r="L27" s="14"/>
    </row>
    <row r="28" spans="1:12" ht="15.75">
      <c r="B28" s="14"/>
      <c r="C28" s="13" t="s">
        <v>51</v>
      </c>
      <c r="D28" s="14"/>
      <c r="E28" s="14"/>
      <c r="F28" s="14"/>
      <c r="G28" s="14"/>
      <c r="H28" s="14"/>
      <c r="I28" s="14"/>
      <c r="J28" s="14"/>
      <c r="K28" s="14"/>
      <c r="L28" s="14"/>
    </row>
    <row r="29" spans="1:1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</sheetData>
  <mergeCells count="18">
    <mergeCell ref="B27:F27"/>
    <mergeCell ref="A12:A14"/>
    <mergeCell ref="B12:B14"/>
    <mergeCell ref="C12:C14"/>
    <mergeCell ref="D12:F12"/>
    <mergeCell ref="D13:E13"/>
    <mergeCell ref="F13:F14"/>
    <mergeCell ref="A21:F21"/>
    <mergeCell ref="A22:F22"/>
    <mergeCell ref="A23:F23"/>
    <mergeCell ref="A24:F24"/>
    <mergeCell ref="B25:F25"/>
    <mergeCell ref="C10:E10"/>
    <mergeCell ref="A6:F6"/>
    <mergeCell ref="A7:F7"/>
    <mergeCell ref="G7:L7"/>
    <mergeCell ref="A8:F8"/>
    <mergeCell ref="C9:E9"/>
  </mergeCells>
  <pageMargins left="0.59055118110236227" right="0.59055118110236227" top="0.78740157480314965" bottom="0.39370078740157483" header="0.51181102362204722" footer="0.51181102362204722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35"/>
  <sheetViews>
    <sheetView view="pageBreakPreview" zoomScale="85" zoomScaleNormal="75" zoomScaleSheetLayoutView="85" workbookViewId="0">
      <selection activeCell="A4" sqref="A4:F28"/>
    </sheetView>
  </sheetViews>
  <sheetFormatPr defaultColWidth="9.140625" defaultRowHeight="12.75"/>
  <cols>
    <col min="1" max="1" width="5.5703125" style="1" customWidth="1"/>
    <col min="2" max="2" width="41.42578125" style="1" customWidth="1"/>
    <col min="3" max="3" width="20.28515625" style="1" customWidth="1"/>
    <col min="4" max="4" width="18.85546875" style="1" customWidth="1"/>
    <col min="5" max="5" width="31.28515625" style="1" customWidth="1"/>
    <col min="6" max="6" width="54.5703125" style="1" customWidth="1"/>
    <col min="7" max="7" width="2" style="1" bestFit="1" customWidth="1"/>
    <col min="8" max="8" width="8.5703125" style="1" customWidth="1"/>
    <col min="9" max="9" width="10.5703125" style="1" customWidth="1"/>
    <col min="10" max="10" width="2" style="1" bestFit="1" customWidth="1"/>
    <col min="11" max="11" width="10" style="1" customWidth="1"/>
    <col min="12" max="12" width="27.5703125" style="1" customWidth="1"/>
    <col min="13" max="13" width="14.5703125" style="1" customWidth="1"/>
    <col min="14" max="16384" width="9.140625" style="1"/>
  </cols>
  <sheetData>
    <row r="1" spans="1:15">
      <c r="F1" s="30"/>
      <c r="G1" s="7"/>
      <c r="H1" s="7"/>
      <c r="I1" s="7">
        <v>2022</v>
      </c>
      <c r="J1" s="7"/>
      <c r="K1" s="7"/>
      <c r="L1" s="80"/>
      <c r="N1" s="5" t="s">
        <v>15</v>
      </c>
      <c r="O1" s="6">
        <v>2021</v>
      </c>
    </row>
    <row r="2" spans="1:15">
      <c r="F2" s="30"/>
      <c r="G2" s="7"/>
      <c r="H2" s="7"/>
      <c r="I2" s="7"/>
      <c r="J2" s="7"/>
      <c r="K2" s="7"/>
      <c r="L2" s="81"/>
    </row>
    <row r="3" spans="1:15">
      <c r="F3" s="30"/>
      <c r="G3" s="7"/>
      <c r="H3" s="7"/>
      <c r="I3" s="7"/>
      <c r="J3" s="7"/>
      <c r="K3" s="7"/>
      <c r="L3" s="81"/>
    </row>
    <row r="4" spans="1:15" ht="51">
      <c r="F4" s="111" t="s">
        <v>82</v>
      </c>
      <c r="G4" s="7"/>
      <c r="H4" s="7"/>
      <c r="I4" s="7"/>
      <c r="J4" s="7"/>
      <c r="K4" s="7"/>
      <c r="L4" s="81"/>
    </row>
    <row r="5" spans="1:15">
      <c r="F5" s="94"/>
      <c r="G5" s="7"/>
      <c r="H5" s="7"/>
      <c r="I5" s="7"/>
      <c r="J5" s="7"/>
      <c r="K5" s="7"/>
      <c r="L5" s="82"/>
    </row>
    <row r="6" spans="1:15" ht="15.75" customHeight="1">
      <c r="A6" s="136" t="s">
        <v>17</v>
      </c>
      <c r="B6" s="188"/>
      <c r="C6" s="188"/>
      <c r="D6" s="188"/>
      <c r="E6" s="188"/>
      <c r="F6" s="188"/>
      <c r="G6" s="83"/>
      <c r="H6" s="83"/>
      <c r="I6" s="83"/>
      <c r="J6" s="83"/>
      <c r="K6" s="83"/>
      <c r="L6" s="83"/>
    </row>
    <row r="7" spans="1:15" ht="44.25" customHeight="1">
      <c r="A7" s="136" t="s">
        <v>69</v>
      </c>
      <c r="B7" s="188"/>
      <c r="C7" s="188"/>
      <c r="D7" s="188"/>
      <c r="E7" s="188"/>
      <c r="F7" s="188"/>
      <c r="G7" s="115"/>
      <c r="H7" s="115"/>
      <c r="I7" s="115"/>
      <c r="J7" s="115"/>
      <c r="K7" s="115"/>
      <c r="L7" s="115"/>
    </row>
    <row r="8" spans="1:15" ht="17.25" customHeight="1">
      <c r="A8" s="115" t="str">
        <f>"в "&amp;I1&amp;" году"</f>
        <v>в 2022 году</v>
      </c>
      <c r="B8" s="189"/>
      <c r="C8" s="189"/>
      <c r="D8" s="189"/>
      <c r="E8" s="189"/>
      <c r="F8" s="189"/>
      <c r="G8" s="58"/>
      <c r="H8" s="58"/>
      <c r="I8" s="58"/>
      <c r="J8" s="58"/>
      <c r="K8" s="58"/>
      <c r="L8" s="58"/>
    </row>
    <row r="9" spans="1:15" ht="15.75">
      <c r="A9" s="60"/>
      <c r="B9" s="61" t="s">
        <v>53</v>
      </c>
      <c r="C9" s="179"/>
      <c r="D9" s="179"/>
      <c r="E9" s="179"/>
      <c r="F9" s="95"/>
      <c r="G9" s="84"/>
      <c r="H9" s="84"/>
      <c r="I9" s="84"/>
      <c r="J9" s="84"/>
      <c r="K9" s="31"/>
      <c r="L9" s="31"/>
    </row>
    <row r="10" spans="1:15" ht="15.75" customHeight="1">
      <c r="A10" s="34"/>
      <c r="B10" s="56"/>
      <c r="C10" s="169" t="s">
        <v>16</v>
      </c>
      <c r="D10" s="187"/>
      <c r="E10" s="187"/>
      <c r="F10" s="96"/>
      <c r="G10" s="85"/>
      <c r="H10" s="85"/>
      <c r="I10" s="85"/>
      <c r="J10" s="85"/>
      <c r="K10" s="31"/>
      <c r="L10" s="31"/>
    </row>
    <row r="11" spans="1:15" ht="15.7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5" ht="15" customHeight="1">
      <c r="A12" s="145" t="s">
        <v>8</v>
      </c>
      <c r="B12" s="146" t="s">
        <v>0</v>
      </c>
      <c r="C12" s="190" t="str">
        <f>"Значение целевого прогнозного показателя на "&amp;I1&amp;" год, км/га"</f>
        <v>Значение целевого прогнозного показателя на 2022 год, км/га</v>
      </c>
      <c r="D12" s="193" t="s">
        <v>75</v>
      </c>
      <c r="E12" s="194"/>
      <c r="F12" s="195"/>
      <c r="G12" s="86"/>
      <c r="H12" s="86"/>
      <c r="I12" s="86"/>
      <c r="J12" s="86"/>
      <c r="K12" s="86"/>
      <c r="L12" s="86"/>
    </row>
    <row r="13" spans="1:15" ht="65.25" customHeight="1">
      <c r="A13" s="145"/>
      <c r="B13" s="146"/>
      <c r="C13" s="191"/>
      <c r="D13" s="158" t="s">
        <v>74</v>
      </c>
      <c r="E13" s="204"/>
      <c r="F13" s="205"/>
      <c r="G13" s="87"/>
      <c r="H13" s="87"/>
      <c r="I13" s="87"/>
      <c r="J13" s="87"/>
      <c r="K13" s="87"/>
      <c r="L13" s="87"/>
    </row>
    <row r="14" spans="1:15" ht="51" customHeight="1">
      <c r="A14" s="145"/>
      <c r="B14" s="146"/>
      <c r="C14" s="192"/>
      <c r="D14" s="146" t="str">
        <f>"нарастающим итогом 
на конец периода 
2007-"&amp;I1-1&amp;" гг."</f>
        <v>нарастающим итогом 
на конец периода 
2007-2021 гг.</v>
      </c>
      <c r="E14" s="146"/>
      <c r="F14" s="146"/>
      <c r="G14" s="88"/>
      <c r="H14" s="88"/>
      <c r="I14" s="87"/>
      <c r="J14" s="88"/>
      <c r="K14" s="88"/>
      <c r="L14" s="87"/>
    </row>
    <row r="15" spans="1:15" ht="12.75" customHeight="1">
      <c r="A15" s="9">
        <v>1</v>
      </c>
      <c r="B15" s="9">
        <v>2</v>
      </c>
      <c r="C15" s="9">
        <v>3</v>
      </c>
      <c r="D15" s="157">
        <v>4</v>
      </c>
      <c r="E15" s="201"/>
      <c r="F15" s="202"/>
      <c r="G15" s="88"/>
      <c r="H15" s="88"/>
      <c r="I15" s="89"/>
      <c r="J15" s="88"/>
      <c r="K15" s="88"/>
      <c r="L15" s="90"/>
    </row>
    <row r="16" spans="1:15" ht="15.75">
      <c r="A16" s="2"/>
      <c r="B16" s="3" t="s">
        <v>45</v>
      </c>
      <c r="C16" s="66" t="s">
        <v>18</v>
      </c>
      <c r="D16" s="173" t="s">
        <v>18</v>
      </c>
      <c r="E16" s="174"/>
      <c r="F16" s="203"/>
      <c r="G16" s="91"/>
      <c r="H16" s="92"/>
      <c r="I16" s="91"/>
      <c r="J16" s="91"/>
      <c r="K16" s="92"/>
      <c r="L16" s="91"/>
    </row>
    <row r="17" spans="1:12" s="23" customFormat="1" ht="15" customHeight="1">
      <c r="A17" s="2"/>
      <c r="B17" s="3" t="s">
        <v>46</v>
      </c>
      <c r="C17" s="3"/>
      <c r="D17" s="206"/>
      <c r="E17" s="207"/>
      <c r="F17" s="208"/>
      <c r="G17" s="93"/>
      <c r="H17" s="93"/>
      <c r="I17" s="93"/>
      <c r="J17" s="93"/>
      <c r="K17" s="93"/>
      <c r="L17" s="93"/>
    </row>
    <row r="18" spans="1:12" ht="14.25" customHeight="1">
      <c r="A18" s="69">
        <v>1</v>
      </c>
      <c r="B18" s="70" t="s">
        <v>47</v>
      </c>
      <c r="C18" s="109"/>
      <c r="D18" s="173" t="s">
        <v>18</v>
      </c>
      <c r="E18" s="174"/>
      <c r="F18" s="203"/>
      <c r="G18" s="93"/>
      <c r="H18" s="93"/>
      <c r="I18" s="93"/>
      <c r="J18" s="93"/>
      <c r="K18" s="93"/>
      <c r="L18" s="93"/>
    </row>
    <row r="19" spans="1:12" ht="15" customHeight="1">
      <c r="A19" s="69">
        <v>2</v>
      </c>
      <c r="B19" s="70" t="s">
        <v>47</v>
      </c>
      <c r="C19" s="109"/>
      <c r="D19" s="173" t="s">
        <v>18</v>
      </c>
      <c r="E19" s="174"/>
      <c r="F19" s="203"/>
      <c r="G19" s="93"/>
      <c r="H19" s="93"/>
      <c r="I19" s="93"/>
      <c r="J19" s="93"/>
      <c r="K19" s="93"/>
      <c r="L19" s="93"/>
    </row>
    <row r="20" spans="1:12" ht="15" customHeight="1">
      <c r="A20" s="73" t="s">
        <v>18</v>
      </c>
      <c r="B20" s="70" t="s">
        <v>18</v>
      </c>
      <c r="C20" s="108"/>
      <c r="D20" s="173" t="s">
        <v>18</v>
      </c>
      <c r="E20" s="174"/>
      <c r="F20" s="203"/>
      <c r="G20" s="93"/>
      <c r="H20" s="93"/>
      <c r="I20" s="93"/>
      <c r="J20" s="93"/>
      <c r="K20" s="93"/>
      <c r="L20" s="93"/>
    </row>
    <row r="21" spans="1:12" ht="23.25" customHeight="1">
      <c r="A21" s="197"/>
      <c r="B21" s="198"/>
      <c r="C21" s="198"/>
      <c r="D21" s="198"/>
      <c r="E21" s="198"/>
      <c r="F21" s="199"/>
      <c r="G21" s="79"/>
      <c r="H21" s="79"/>
      <c r="I21" s="79"/>
      <c r="J21" s="79"/>
      <c r="K21" s="79"/>
      <c r="L21" s="79"/>
    </row>
    <row r="22" spans="1:12" ht="17.25" customHeight="1">
      <c r="A22" s="197"/>
      <c r="B22" s="198"/>
      <c r="C22" s="198"/>
      <c r="D22" s="198"/>
      <c r="E22" s="198"/>
      <c r="F22" s="199"/>
      <c r="G22" s="13"/>
      <c r="H22" s="13"/>
      <c r="I22" s="13"/>
      <c r="J22" s="13"/>
    </row>
    <row r="23" spans="1:12" ht="17.25" customHeight="1">
      <c r="A23" s="197"/>
      <c r="B23" s="198"/>
      <c r="C23" s="198"/>
      <c r="D23" s="198"/>
      <c r="E23" s="198"/>
      <c r="F23" s="199"/>
      <c r="G23" s="33"/>
      <c r="H23" s="33"/>
      <c r="I23" s="33"/>
      <c r="J23" s="33"/>
    </row>
    <row r="24" spans="1:12" ht="15" customHeight="1">
      <c r="A24" s="197"/>
      <c r="B24" s="198"/>
      <c r="C24" s="198"/>
      <c r="D24" s="198"/>
      <c r="E24" s="198"/>
      <c r="F24" s="199"/>
      <c r="G24" s="14"/>
      <c r="H24" s="14"/>
      <c r="I24" s="14"/>
      <c r="J24" s="14"/>
      <c r="K24" s="14"/>
      <c r="L24" s="14"/>
    </row>
    <row r="25" spans="1:12" ht="37.5" customHeight="1">
      <c r="A25" s="11"/>
      <c r="B25" s="200" t="s">
        <v>11</v>
      </c>
      <c r="C25" s="200"/>
      <c r="D25" s="200"/>
      <c r="E25" s="200"/>
      <c r="F25" s="200"/>
      <c r="G25" s="14"/>
      <c r="H25" s="14"/>
      <c r="I25" s="14"/>
      <c r="J25" s="14"/>
      <c r="K25" s="14"/>
      <c r="L25" s="14"/>
    </row>
    <row r="26" spans="1:12" ht="21.75" customHeight="1">
      <c r="A26" s="12"/>
      <c r="B26" s="13" t="s">
        <v>12</v>
      </c>
      <c r="C26" s="13"/>
      <c r="D26" s="13"/>
      <c r="E26" s="13"/>
      <c r="F26" s="13"/>
      <c r="G26" s="14"/>
      <c r="H26" s="14"/>
      <c r="I26" s="14"/>
      <c r="J26" s="14"/>
      <c r="K26" s="14"/>
      <c r="L26" s="14"/>
    </row>
    <row r="27" spans="1:12" ht="15.75" customHeight="1">
      <c r="A27" s="12"/>
      <c r="B27" s="138" t="s">
        <v>13</v>
      </c>
      <c r="C27" s="138"/>
      <c r="D27" s="138"/>
      <c r="E27" s="138"/>
      <c r="F27" s="138"/>
      <c r="G27" s="14"/>
      <c r="H27" s="14"/>
      <c r="I27" s="14"/>
      <c r="J27" s="14"/>
      <c r="K27" s="14"/>
      <c r="L27" s="14"/>
    </row>
    <row r="28" spans="1:12" ht="15.75">
      <c r="B28" s="14"/>
      <c r="C28" s="13" t="s">
        <v>51</v>
      </c>
      <c r="D28" s="14"/>
      <c r="E28" s="14"/>
      <c r="F28" s="14"/>
      <c r="G28" s="14"/>
      <c r="H28" s="14"/>
      <c r="I28" s="14"/>
      <c r="J28" s="14"/>
      <c r="K28" s="14"/>
      <c r="L28" s="14"/>
    </row>
    <row r="29" spans="1:1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</sheetData>
  <mergeCells count="24">
    <mergeCell ref="A6:F6"/>
    <mergeCell ref="A7:F7"/>
    <mergeCell ref="D17:F17"/>
    <mergeCell ref="D18:F18"/>
    <mergeCell ref="B27:F27"/>
    <mergeCell ref="A12:A14"/>
    <mergeCell ref="B12:B14"/>
    <mergeCell ref="C12:C14"/>
    <mergeCell ref="D12:F12"/>
    <mergeCell ref="A21:F21"/>
    <mergeCell ref="A22:F22"/>
    <mergeCell ref="A23:F23"/>
    <mergeCell ref="A24:F24"/>
    <mergeCell ref="B25:F25"/>
    <mergeCell ref="D19:F19"/>
    <mergeCell ref="D20:F20"/>
    <mergeCell ref="G7:L7"/>
    <mergeCell ref="A8:F8"/>
    <mergeCell ref="C9:E9"/>
    <mergeCell ref="D15:F15"/>
    <mergeCell ref="D16:F16"/>
    <mergeCell ref="C10:E10"/>
    <mergeCell ref="D13:F13"/>
    <mergeCell ref="D14:F14"/>
  </mergeCells>
  <pageMargins left="0.59055118110236227" right="0.59055118110236227" top="0.78740157480314965" bottom="0.39370078740157483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35"/>
  <sheetViews>
    <sheetView view="pageBreakPreview" zoomScale="85" zoomScaleNormal="75" zoomScaleSheetLayoutView="85" workbookViewId="0">
      <selection activeCell="A4" sqref="A4:F29"/>
    </sheetView>
  </sheetViews>
  <sheetFormatPr defaultColWidth="9.140625" defaultRowHeight="12.75"/>
  <cols>
    <col min="1" max="1" width="5.5703125" style="1" customWidth="1"/>
    <col min="2" max="2" width="41.42578125" style="1" customWidth="1"/>
    <col min="3" max="3" width="20.28515625" style="1" customWidth="1"/>
    <col min="4" max="4" width="18.85546875" style="1" customWidth="1"/>
    <col min="5" max="5" width="46.7109375" style="1" customWidth="1"/>
    <col min="6" max="6" width="69.85546875" style="1" customWidth="1"/>
    <col min="7" max="7" width="2" style="1" bestFit="1" customWidth="1"/>
    <col min="8" max="8" width="8.5703125" style="1" customWidth="1"/>
    <col min="9" max="9" width="10.5703125" style="1" customWidth="1"/>
    <col min="10" max="10" width="2" style="1" bestFit="1" customWidth="1"/>
    <col min="11" max="11" width="10" style="1" customWidth="1"/>
    <col min="12" max="12" width="27.5703125" style="1" customWidth="1"/>
    <col min="13" max="13" width="14.5703125" style="1" customWidth="1"/>
    <col min="14" max="16384" width="9.140625" style="1"/>
  </cols>
  <sheetData>
    <row r="1" spans="1:15">
      <c r="A1" s="34"/>
      <c r="B1" s="34"/>
      <c r="C1" s="34"/>
      <c r="D1" s="34"/>
      <c r="E1" s="34"/>
      <c r="F1" s="30"/>
      <c r="G1" s="7"/>
      <c r="H1" s="7"/>
      <c r="I1" s="7">
        <v>2022</v>
      </c>
      <c r="J1" s="7"/>
      <c r="K1" s="7"/>
      <c r="L1" s="80"/>
      <c r="N1" s="5" t="s">
        <v>15</v>
      </c>
      <c r="O1" s="6">
        <v>2021</v>
      </c>
    </row>
    <row r="2" spans="1:15">
      <c r="A2" s="34"/>
      <c r="B2" s="34"/>
      <c r="C2" s="34"/>
      <c r="D2" s="34"/>
      <c r="E2" s="34"/>
      <c r="F2" s="30"/>
      <c r="G2" s="7"/>
      <c r="H2" s="7"/>
      <c r="I2" s="7"/>
      <c r="J2" s="7"/>
      <c r="K2" s="7"/>
      <c r="L2" s="81"/>
    </row>
    <row r="3" spans="1:15">
      <c r="A3" s="34"/>
      <c r="B3" s="34"/>
      <c r="C3" s="34"/>
      <c r="D3" s="34"/>
      <c r="E3" s="34"/>
      <c r="F3" s="30"/>
      <c r="G3" s="7"/>
      <c r="H3" s="7"/>
      <c r="I3" s="7"/>
      <c r="J3" s="7"/>
      <c r="K3" s="7"/>
      <c r="L3" s="81"/>
    </row>
    <row r="4" spans="1:15" ht="51">
      <c r="A4" s="34"/>
      <c r="B4" s="34"/>
      <c r="C4" s="34"/>
      <c r="D4" s="34"/>
      <c r="E4" s="34"/>
      <c r="F4" s="111" t="s">
        <v>82</v>
      </c>
      <c r="G4" s="7"/>
      <c r="H4" s="7"/>
      <c r="I4" s="7"/>
      <c r="J4" s="7"/>
      <c r="K4" s="7"/>
      <c r="L4" s="81"/>
    </row>
    <row r="5" spans="1:15">
      <c r="A5" s="34"/>
      <c r="B5" s="34"/>
      <c r="C5" s="34"/>
      <c r="D5" s="34"/>
      <c r="E5" s="34"/>
      <c r="F5" s="59"/>
      <c r="G5" s="7"/>
      <c r="H5" s="7"/>
      <c r="I5" s="7"/>
      <c r="J5" s="7"/>
      <c r="K5" s="7"/>
      <c r="L5" s="82"/>
    </row>
    <row r="6" spans="1:15" ht="15.75" customHeight="1">
      <c r="A6" s="115" t="s">
        <v>17</v>
      </c>
      <c r="B6" s="189"/>
      <c r="C6" s="189"/>
      <c r="D6" s="189"/>
      <c r="E6" s="189"/>
      <c r="F6" s="189"/>
      <c r="G6" s="83"/>
      <c r="H6" s="83"/>
      <c r="I6" s="83"/>
      <c r="J6" s="83"/>
      <c r="K6" s="83"/>
      <c r="L6" s="83"/>
    </row>
    <row r="7" spans="1:15" ht="44.25" customHeight="1">
      <c r="A7" s="115" t="s">
        <v>58</v>
      </c>
      <c r="B7" s="189"/>
      <c r="C7" s="189"/>
      <c r="D7" s="189"/>
      <c r="E7" s="189"/>
      <c r="F7" s="189"/>
      <c r="G7" s="115"/>
      <c r="H7" s="115"/>
      <c r="I7" s="115"/>
      <c r="J7" s="115"/>
      <c r="K7" s="115"/>
      <c r="L7" s="115"/>
    </row>
    <row r="8" spans="1:15" ht="17.25" customHeight="1">
      <c r="A8" s="115" t="str">
        <f>"в "&amp;I1&amp;" году"</f>
        <v>в 2022 году</v>
      </c>
      <c r="B8" s="189"/>
      <c r="C8" s="189"/>
      <c r="D8" s="189"/>
      <c r="E8" s="189"/>
      <c r="F8" s="189"/>
      <c r="G8" s="58"/>
      <c r="H8" s="58"/>
      <c r="I8" s="58"/>
      <c r="J8" s="58"/>
      <c r="K8" s="58"/>
      <c r="L8" s="58"/>
    </row>
    <row r="9" spans="1:15" ht="15.75" customHeight="1">
      <c r="A9" s="60"/>
      <c r="B9" s="61" t="s">
        <v>53</v>
      </c>
      <c r="C9" s="179"/>
      <c r="D9" s="179"/>
      <c r="E9" s="179"/>
      <c r="F9" s="100"/>
      <c r="G9" s="84"/>
      <c r="H9" s="84"/>
      <c r="I9" s="84"/>
      <c r="J9" s="84"/>
      <c r="K9" s="31"/>
      <c r="L9" s="31"/>
    </row>
    <row r="10" spans="1:15" ht="15.75" customHeight="1">
      <c r="A10" s="34"/>
      <c r="B10" s="56"/>
      <c r="C10" s="169" t="s">
        <v>16</v>
      </c>
      <c r="D10" s="187"/>
      <c r="E10" s="187"/>
      <c r="F10" s="56"/>
      <c r="G10" s="85"/>
      <c r="H10" s="85"/>
      <c r="I10" s="85"/>
      <c r="J10" s="85"/>
      <c r="K10" s="31"/>
      <c r="L10" s="31"/>
    </row>
    <row r="11" spans="1:15" ht="15.75" customHeight="1">
      <c r="A11" s="34"/>
      <c r="B11" s="34"/>
      <c r="C11" s="34"/>
      <c r="D11" s="34"/>
      <c r="E11" s="34"/>
      <c r="F11" s="101"/>
      <c r="G11" s="31"/>
      <c r="H11" s="31"/>
      <c r="I11" s="31"/>
      <c r="J11" s="31"/>
      <c r="K11" s="31"/>
      <c r="L11" s="31"/>
    </row>
    <row r="12" spans="1:15" ht="15" customHeight="1">
      <c r="A12" s="209"/>
      <c r="B12" s="210" t="s">
        <v>0</v>
      </c>
      <c r="C12" s="210" t="str">
        <f>"Значение целевого прогнозного показателя на "&amp;I1&amp;" год, % *"</f>
        <v>Значение целевого прогнозного показателя на 2022 год, % *</v>
      </c>
      <c r="D12" s="209" t="s">
        <v>1</v>
      </c>
      <c r="E12" s="209"/>
      <c r="F12" s="209"/>
      <c r="G12" s="86"/>
      <c r="H12" s="86"/>
      <c r="I12" s="86"/>
      <c r="J12" s="86"/>
      <c r="K12" s="86"/>
      <c r="L12" s="86"/>
    </row>
    <row r="13" spans="1:15" ht="65.25" customHeight="1">
      <c r="A13" s="209"/>
      <c r="B13" s="210"/>
      <c r="C13" s="210"/>
      <c r="D13" s="210" t="s">
        <v>59</v>
      </c>
      <c r="E13" s="210"/>
      <c r="F13" s="210" t="s">
        <v>60</v>
      </c>
      <c r="G13" s="87"/>
      <c r="H13" s="87"/>
      <c r="I13" s="87"/>
      <c r="J13" s="87"/>
      <c r="K13" s="87"/>
      <c r="L13" s="87"/>
    </row>
    <row r="14" spans="1:15" ht="51" customHeight="1">
      <c r="A14" s="209"/>
      <c r="B14" s="210"/>
      <c r="C14" s="210"/>
      <c r="D14" s="62" t="str">
        <f>I1&amp;" год"</f>
        <v>2022 год</v>
      </c>
      <c r="E14" s="62" t="str">
        <f>"нарастающим итогом 
на конец периода 
2007-"&amp;I1&amp;" гг."</f>
        <v>нарастающим итогом 
на конец периода 
2007-2022 гг.</v>
      </c>
      <c r="F14" s="210"/>
      <c r="G14" s="88"/>
      <c r="H14" s="88"/>
      <c r="I14" s="87"/>
      <c r="J14" s="88"/>
      <c r="K14" s="88"/>
      <c r="L14" s="87"/>
    </row>
    <row r="15" spans="1:15">
      <c r="A15" s="63">
        <v>1</v>
      </c>
      <c r="B15" s="63">
        <v>2</v>
      </c>
      <c r="C15" s="63">
        <v>3</v>
      </c>
      <c r="D15" s="63">
        <v>4</v>
      </c>
      <c r="E15" s="63">
        <v>5</v>
      </c>
      <c r="F15" s="63">
        <v>6</v>
      </c>
      <c r="G15" s="88"/>
      <c r="H15" s="88"/>
      <c r="I15" s="89"/>
      <c r="J15" s="88"/>
      <c r="K15" s="88"/>
      <c r="L15" s="90"/>
    </row>
    <row r="16" spans="1:15" ht="15.75">
      <c r="A16" s="64"/>
      <c r="B16" s="65" t="s">
        <v>45</v>
      </c>
      <c r="C16" s="66" t="s">
        <v>18</v>
      </c>
      <c r="D16" s="66" t="s">
        <v>18</v>
      </c>
      <c r="E16" s="66" t="s">
        <v>18</v>
      </c>
      <c r="F16" s="66" t="s">
        <v>18</v>
      </c>
      <c r="G16" s="91"/>
      <c r="H16" s="92"/>
      <c r="I16" s="91"/>
      <c r="J16" s="91"/>
      <c r="K16" s="92"/>
      <c r="L16" s="91"/>
    </row>
    <row r="17" spans="1:12" s="23" customFormat="1" ht="15" customHeight="1">
      <c r="A17" s="64"/>
      <c r="B17" s="65" t="s">
        <v>46</v>
      </c>
      <c r="C17" s="65"/>
      <c r="D17" s="67"/>
      <c r="E17" s="67"/>
      <c r="F17" s="68"/>
      <c r="G17" s="93"/>
      <c r="H17" s="93"/>
      <c r="I17" s="93"/>
      <c r="J17" s="93"/>
      <c r="K17" s="93"/>
      <c r="L17" s="93"/>
    </row>
    <row r="18" spans="1:12" ht="14.25" customHeight="1">
      <c r="A18" s="69">
        <v>1</v>
      </c>
      <c r="B18" s="70" t="s">
        <v>47</v>
      </c>
      <c r="C18" s="99"/>
      <c r="D18" s="66" t="s">
        <v>18</v>
      </c>
      <c r="E18" s="66" t="s">
        <v>18</v>
      </c>
      <c r="F18" s="72"/>
      <c r="G18" s="93"/>
      <c r="H18" s="93"/>
      <c r="I18" s="93"/>
      <c r="J18" s="93"/>
      <c r="K18" s="93"/>
      <c r="L18" s="93"/>
    </row>
    <row r="19" spans="1:12" ht="15" customHeight="1">
      <c r="A19" s="69">
        <v>2</v>
      </c>
      <c r="B19" s="70" t="s">
        <v>47</v>
      </c>
      <c r="C19" s="99"/>
      <c r="D19" s="66" t="s">
        <v>18</v>
      </c>
      <c r="E19" s="73" t="s">
        <v>18</v>
      </c>
      <c r="F19" s="72"/>
      <c r="G19" s="93"/>
      <c r="H19" s="93"/>
      <c r="I19" s="93"/>
      <c r="J19" s="93"/>
      <c r="K19" s="93"/>
      <c r="L19" s="93"/>
    </row>
    <row r="20" spans="1:12" ht="15" customHeight="1">
      <c r="A20" s="73" t="s">
        <v>18</v>
      </c>
      <c r="B20" s="70" t="s">
        <v>18</v>
      </c>
      <c r="C20" s="99"/>
      <c r="D20" s="66" t="s">
        <v>18</v>
      </c>
      <c r="E20" s="66" t="s">
        <v>18</v>
      </c>
      <c r="F20" s="72"/>
      <c r="G20" s="93"/>
      <c r="H20" s="93"/>
      <c r="I20" s="93"/>
      <c r="J20" s="93"/>
      <c r="K20" s="93"/>
      <c r="L20" s="93"/>
    </row>
    <row r="21" spans="1:12" ht="23.25" customHeight="1">
      <c r="A21" s="184" t="s">
        <v>7</v>
      </c>
      <c r="B21" s="185"/>
      <c r="C21" s="185"/>
      <c r="D21" s="185"/>
      <c r="E21" s="185"/>
      <c r="F21" s="186"/>
      <c r="G21" s="79"/>
      <c r="H21" s="79"/>
      <c r="I21" s="79"/>
      <c r="J21" s="79"/>
      <c r="K21" s="79"/>
      <c r="L21" s="79"/>
    </row>
    <row r="22" spans="1:12" ht="17.25" customHeight="1">
      <c r="A22" s="184" t="s">
        <v>14</v>
      </c>
      <c r="B22" s="185"/>
      <c r="C22" s="185"/>
      <c r="D22" s="185"/>
      <c r="E22" s="185"/>
      <c r="F22" s="186"/>
      <c r="G22" s="13"/>
      <c r="H22" s="13"/>
      <c r="I22" s="13"/>
      <c r="J22" s="13"/>
    </row>
    <row r="23" spans="1:12" ht="17.25" customHeight="1">
      <c r="A23" s="184" t="s">
        <v>61</v>
      </c>
      <c r="B23" s="185"/>
      <c r="C23" s="185"/>
      <c r="D23" s="185"/>
      <c r="E23" s="185"/>
      <c r="F23" s="186"/>
      <c r="G23" s="33"/>
      <c r="H23" s="33"/>
      <c r="I23" s="33"/>
      <c r="J23" s="33"/>
    </row>
    <row r="24" spans="1:12" ht="15" customHeight="1">
      <c r="A24" s="184" t="s">
        <v>62</v>
      </c>
      <c r="B24" s="185"/>
      <c r="C24" s="185"/>
      <c r="D24" s="185"/>
      <c r="E24" s="185"/>
      <c r="F24" s="186"/>
      <c r="G24" s="14"/>
      <c r="H24" s="14"/>
      <c r="I24" s="14"/>
      <c r="J24" s="14"/>
      <c r="K24" s="14"/>
      <c r="L24" s="14"/>
    </row>
    <row r="25" spans="1:12" ht="37.5" customHeight="1">
      <c r="A25" s="74"/>
      <c r="B25" s="132" t="s">
        <v>11</v>
      </c>
      <c r="C25" s="132"/>
      <c r="D25" s="132"/>
      <c r="E25" s="132"/>
      <c r="F25" s="132"/>
      <c r="G25" s="14"/>
      <c r="H25" s="14"/>
      <c r="I25" s="14"/>
      <c r="J25" s="14"/>
      <c r="K25" s="14"/>
      <c r="L25" s="14"/>
    </row>
    <row r="26" spans="1:12" ht="21.75" customHeight="1">
      <c r="A26" s="60"/>
      <c r="B26" s="54" t="s">
        <v>12</v>
      </c>
      <c r="C26" s="54"/>
      <c r="D26" s="54"/>
      <c r="E26" s="54"/>
      <c r="F26" s="54"/>
      <c r="G26" s="14"/>
      <c r="H26" s="14"/>
      <c r="I26" s="14"/>
      <c r="J26" s="14"/>
      <c r="K26" s="14"/>
      <c r="L26" s="14"/>
    </row>
    <row r="27" spans="1:12" ht="15.75" customHeight="1">
      <c r="A27" s="60"/>
      <c r="B27" s="127" t="s">
        <v>13</v>
      </c>
      <c r="C27" s="127"/>
      <c r="D27" s="127"/>
      <c r="E27" s="127"/>
      <c r="F27" s="127"/>
      <c r="G27" s="14"/>
      <c r="H27" s="14"/>
      <c r="I27" s="14"/>
      <c r="J27" s="14"/>
      <c r="K27" s="14"/>
      <c r="L27" s="14"/>
    </row>
    <row r="28" spans="1:12" ht="15.75" customHeight="1">
      <c r="B28" s="14"/>
      <c r="C28" s="13" t="s">
        <v>51</v>
      </c>
      <c r="D28" s="14"/>
      <c r="E28" s="14"/>
      <c r="F28" s="14"/>
      <c r="G28" s="14"/>
      <c r="H28" s="14"/>
      <c r="I28" s="14"/>
      <c r="J28" s="14"/>
      <c r="K28" s="14"/>
      <c r="L28" s="14"/>
    </row>
    <row r="29" spans="1:1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</sheetData>
  <mergeCells count="18">
    <mergeCell ref="B27:F27"/>
    <mergeCell ref="A12:A14"/>
    <mergeCell ref="B12:B14"/>
    <mergeCell ref="C12:C14"/>
    <mergeCell ref="D12:F12"/>
    <mergeCell ref="D13:E13"/>
    <mergeCell ref="F13:F14"/>
    <mergeCell ref="A21:F21"/>
    <mergeCell ref="A22:F22"/>
    <mergeCell ref="A23:F23"/>
    <mergeCell ref="A24:F24"/>
    <mergeCell ref="B25:F25"/>
    <mergeCell ref="C10:E10"/>
    <mergeCell ref="A6:F6"/>
    <mergeCell ref="A7:F7"/>
    <mergeCell ref="G7:L7"/>
    <mergeCell ref="A8:F8"/>
    <mergeCell ref="C9:E9"/>
  </mergeCells>
  <pageMargins left="0.59055118110236227" right="0.59055118110236227" top="0.78740157480314965" bottom="0.39370078740157483" header="0.51181102362204722" footer="0.51181102362204722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35"/>
  <sheetViews>
    <sheetView view="pageBreakPreview" zoomScale="85" zoomScaleNormal="75" zoomScaleSheetLayoutView="85" workbookViewId="0">
      <selection activeCell="A4" sqref="A4:F29"/>
    </sheetView>
  </sheetViews>
  <sheetFormatPr defaultColWidth="9.140625" defaultRowHeight="12.75"/>
  <cols>
    <col min="1" max="1" width="5.5703125" style="1" customWidth="1"/>
    <col min="2" max="2" width="41.42578125" style="1" customWidth="1"/>
    <col min="3" max="3" width="20.28515625" style="1" customWidth="1"/>
    <col min="4" max="4" width="18.85546875" style="1" customWidth="1"/>
    <col min="5" max="5" width="46.7109375" style="1" customWidth="1"/>
    <col min="6" max="6" width="69.85546875" style="1" customWidth="1"/>
    <col min="7" max="7" width="2" style="1" bestFit="1" customWidth="1"/>
    <col min="8" max="8" width="8.5703125" style="1" customWidth="1"/>
    <col min="9" max="9" width="10.5703125" style="1" customWidth="1"/>
    <col min="10" max="10" width="2" style="1" bestFit="1" customWidth="1"/>
    <col min="11" max="11" width="10" style="1" customWidth="1"/>
    <col min="12" max="12" width="27.5703125" style="1" customWidth="1"/>
    <col min="13" max="13" width="14.5703125" style="1" customWidth="1"/>
    <col min="14" max="16384" width="9.140625" style="1"/>
  </cols>
  <sheetData>
    <row r="1" spans="1:15">
      <c r="A1" s="34"/>
      <c r="B1" s="34"/>
      <c r="C1" s="34"/>
      <c r="D1" s="34"/>
      <c r="E1" s="34"/>
      <c r="F1" s="30"/>
      <c r="G1" s="7"/>
      <c r="H1" s="7"/>
      <c r="I1" s="7">
        <v>2022</v>
      </c>
      <c r="J1" s="7"/>
      <c r="K1" s="7"/>
      <c r="L1" s="80"/>
      <c r="N1" s="5" t="s">
        <v>15</v>
      </c>
      <c r="O1" s="6">
        <v>2021</v>
      </c>
    </row>
    <row r="2" spans="1:15">
      <c r="A2" s="34"/>
      <c r="B2" s="34"/>
      <c r="C2" s="34"/>
      <c r="D2" s="34"/>
      <c r="E2" s="34"/>
      <c r="F2" s="30"/>
      <c r="G2" s="7"/>
      <c r="H2" s="7"/>
      <c r="I2" s="7"/>
      <c r="J2" s="7"/>
      <c r="K2" s="7"/>
      <c r="L2" s="81"/>
    </row>
    <row r="3" spans="1:15">
      <c r="A3" s="34"/>
      <c r="B3" s="34"/>
      <c r="C3" s="34"/>
      <c r="D3" s="34"/>
      <c r="E3" s="34"/>
      <c r="F3" s="30"/>
      <c r="G3" s="7"/>
      <c r="H3" s="7"/>
      <c r="I3" s="7"/>
      <c r="J3" s="7"/>
      <c r="K3" s="7"/>
      <c r="L3" s="81"/>
    </row>
    <row r="4" spans="1:15" ht="51">
      <c r="A4" s="34"/>
      <c r="B4" s="34"/>
      <c r="C4" s="34"/>
      <c r="D4" s="34"/>
      <c r="E4" s="34"/>
      <c r="F4" s="111" t="s">
        <v>82</v>
      </c>
      <c r="G4" s="7"/>
      <c r="H4" s="7"/>
      <c r="I4" s="7"/>
      <c r="J4" s="7"/>
      <c r="K4" s="7"/>
      <c r="L4" s="81"/>
    </row>
    <row r="5" spans="1:15">
      <c r="A5" s="34"/>
      <c r="B5" s="34"/>
      <c r="C5" s="34"/>
      <c r="D5" s="34"/>
      <c r="E5" s="34"/>
      <c r="F5" s="59"/>
      <c r="G5" s="7"/>
      <c r="H5" s="7"/>
      <c r="I5" s="7"/>
      <c r="J5" s="7"/>
      <c r="K5" s="7"/>
      <c r="L5" s="82"/>
    </row>
    <row r="6" spans="1:15" ht="15.75" customHeight="1">
      <c r="A6" s="115" t="s">
        <v>17</v>
      </c>
      <c r="B6" s="189"/>
      <c r="C6" s="189"/>
      <c r="D6" s="189"/>
      <c r="E6" s="189"/>
      <c r="F6" s="189"/>
      <c r="G6" s="83"/>
      <c r="H6" s="83"/>
      <c r="I6" s="83"/>
      <c r="J6" s="83"/>
      <c r="K6" s="83"/>
      <c r="L6" s="83"/>
    </row>
    <row r="7" spans="1:15" ht="44.25" customHeight="1">
      <c r="A7" s="115" t="s">
        <v>70</v>
      </c>
      <c r="B7" s="189"/>
      <c r="C7" s="189"/>
      <c r="D7" s="189"/>
      <c r="E7" s="189"/>
      <c r="F7" s="189"/>
      <c r="G7" s="115"/>
      <c r="H7" s="115"/>
      <c r="I7" s="115"/>
      <c r="J7" s="115"/>
      <c r="K7" s="115"/>
      <c r="L7" s="115"/>
    </row>
    <row r="8" spans="1:15" ht="17.25" customHeight="1">
      <c r="A8" s="115" t="str">
        <f>"в "&amp;I1&amp;" году"</f>
        <v>в 2022 году</v>
      </c>
      <c r="B8" s="189"/>
      <c r="C8" s="189"/>
      <c r="D8" s="189"/>
      <c r="E8" s="189"/>
      <c r="F8" s="189"/>
      <c r="G8" s="58"/>
      <c r="H8" s="58"/>
      <c r="I8" s="58"/>
      <c r="J8" s="58"/>
      <c r="K8" s="58"/>
      <c r="L8" s="58"/>
    </row>
    <row r="9" spans="1:15" ht="15.75" customHeight="1">
      <c r="A9" s="60"/>
      <c r="B9" s="61" t="s">
        <v>53</v>
      </c>
      <c r="C9" s="179"/>
      <c r="D9" s="179"/>
      <c r="E9" s="179"/>
      <c r="F9" s="100"/>
      <c r="G9" s="84"/>
      <c r="H9" s="84"/>
      <c r="I9" s="84"/>
      <c r="J9" s="84"/>
      <c r="K9" s="31"/>
      <c r="L9" s="31"/>
    </row>
    <row r="10" spans="1:15" ht="15.75" customHeight="1">
      <c r="A10" s="34"/>
      <c r="B10" s="56"/>
      <c r="C10" s="169" t="s">
        <v>16</v>
      </c>
      <c r="D10" s="187"/>
      <c r="E10" s="187"/>
      <c r="F10" s="56"/>
      <c r="G10" s="85"/>
      <c r="H10" s="85"/>
      <c r="I10" s="85"/>
      <c r="J10" s="85"/>
      <c r="K10" s="31"/>
      <c r="L10" s="31"/>
    </row>
    <row r="11" spans="1:15" ht="15.75" customHeight="1">
      <c r="A11" s="34"/>
      <c r="B11" s="34"/>
      <c r="C11" s="34"/>
      <c r="D11" s="34"/>
      <c r="E11" s="34"/>
      <c r="F11" s="101"/>
      <c r="G11" s="31"/>
      <c r="H11" s="31"/>
      <c r="I11" s="31"/>
      <c r="J11" s="31"/>
      <c r="K11" s="31"/>
      <c r="L11" s="31"/>
    </row>
    <row r="12" spans="1:15" ht="15" customHeight="1">
      <c r="A12" s="209"/>
      <c r="B12" s="210" t="s">
        <v>0</v>
      </c>
      <c r="C12" s="210" t="str">
        <f>"Значение целевого прогнозного показателя на "&amp;I1&amp;" год, % *"</f>
        <v>Значение целевого прогнозного показателя на 2022 год, % *</v>
      </c>
      <c r="D12" s="209" t="s">
        <v>1</v>
      </c>
      <c r="E12" s="209"/>
      <c r="F12" s="209"/>
      <c r="G12" s="86"/>
      <c r="H12" s="86"/>
      <c r="I12" s="86"/>
      <c r="J12" s="86"/>
      <c r="K12" s="86"/>
      <c r="L12" s="86"/>
    </row>
    <row r="13" spans="1:15" ht="122.25" customHeight="1">
      <c r="A13" s="209"/>
      <c r="B13" s="210"/>
      <c r="C13" s="210"/>
      <c r="D13" s="210" t="s">
        <v>71</v>
      </c>
      <c r="E13" s="210"/>
      <c r="F13" s="210" t="s">
        <v>79</v>
      </c>
      <c r="G13" s="87"/>
      <c r="H13" s="87"/>
      <c r="I13" s="87"/>
      <c r="J13" s="87"/>
      <c r="K13" s="87"/>
      <c r="L13" s="87"/>
    </row>
    <row r="14" spans="1:15" ht="51" customHeight="1">
      <c r="A14" s="209"/>
      <c r="B14" s="210"/>
      <c r="C14" s="210"/>
      <c r="D14" s="112" t="str">
        <f>I1&amp;" год"</f>
        <v>2022 год</v>
      </c>
      <c r="E14" s="112" t="s">
        <v>78</v>
      </c>
      <c r="F14" s="210"/>
      <c r="G14" s="88"/>
      <c r="H14" s="88"/>
      <c r="I14" s="87"/>
      <c r="J14" s="88"/>
      <c r="K14" s="88"/>
      <c r="L14" s="87"/>
    </row>
    <row r="15" spans="1:15">
      <c r="A15" s="63">
        <v>1</v>
      </c>
      <c r="B15" s="63">
        <v>2</v>
      </c>
      <c r="C15" s="63">
        <v>3</v>
      </c>
      <c r="D15" s="63">
        <v>4</v>
      </c>
      <c r="E15" s="63">
        <v>5</v>
      </c>
      <c r="F15" s="63">
        <v>6</v>
      </c>
      <c r="G15" s="88"/>
      <c r="H15" s="88"/>
      <c r="I15" s="89"/>
      <c r="J15" s="88"/>
      <c r="K15" s="88"/>
      <c r="L15" s="90"/>
    </row>
    <row r="16" spans="1:15" ht="15.75">
      <c r="A16" s="64"/>
      <c r="B16" s="65" t="s">
        <v>45</v>
      </c>
      <c r="C16" s="66" t="s">
        <v>18</v>
      </c>
      <c r="D16" s="66" t="s">
        <v>18</v>
      </c>
      <c r="E16" s="66" t="s">
        <v>18</v>
      </c>
      <c r="F16" s="66" t="s">
        <v>18</v>
      </c>
      <c r="G16" s="91"/>
      <c r="H16" s="92"/>
      <c r="I16" s="91"/>
      <c r="J16" s="91"/>
      <c r="K16" s="92"/>
      <c r="L16" s="91"/>
    </row>
    <row r="17" spans="1:12" s="23" customFormat="1" ht="15" customHeight="1">
      <c r="A17" s="64"/>
      <c r="B17" s="65" t="s">
        <v>46</v>
      </c>
      <c r="C17" s="65"/>
      <c r="D17" s="113"/>
      <c r="E17" s="113"/>
      <c r="F17" s="68"/>
      <c r="G17" s="93"/>
      <c r="H17" s="93"/>
      <c r="I17" s="93"/>
      <c r="J17" s="93"/>
      <c r="K17" s="93"/>
      <c r="L17" s="93"/>
    </row>
    <row r="18" spans="1:12" ht="14.25" customHeight="1">
      <c r="A18" s="69">
        <v>1</v>
      </c>
      <c r="B18" s="70" t="s">
        <v>47</v>
      </c>
      <c r="C18" s="99"/>
      <c r="D18" s="66" t="s">
        <v>18</v>
      </c>
      <c r="E18" s="66" t="s">
        <v>18</v>
      </c>
      <c r="F18" s="72"/>
      <c r="G18" s="93"/>
      <c r="H18" s="93"/>
      <c r="I18" s="93"/>
      <c r="J18" s="93"/>
      <c r="K18" s="93"/>
      <c r="L18" s="93"/>
    </row>
    <row r="19" spans="1:12" ht="15" customHeight="1">
      <c r="A19" s="69">
        <v>2</v>
      </c>
      <c r="B19" s="70" t="s">
        <v>47</v>
      </c>
      <c r="C19" s="99"/>
      <c r="D19" s="66" t="s">
        <v>18</v>
      </c>
      <c r="E19" s="66" t="s">
        <v>18</v>
      </c>
      <c r="F19" s="72"/>
      <c r="G19" s="93"/>
      <c r="H19" s="93"/>
      <c r="I19" s="93"/>
      <c r="J19" s="93"/>
      <c r="K19" s="93"/>
      <c r="L19" s="93"/>
    </row>
    <row r="20" spans="1:12" ht="15" customHeight="1">
      <c r="A20" s="73" t="s">
        <v>18</v>
      </c>
      <c r="B20" s="70" t="s">
        <v>18</v>
      </c>
      <c r="C20" s="99"/>
      <c r="D20" s="66" t="s">
        <v>18</v>
      </c>
      <c r="E20" s="66" t="s">
        <v>18</v>
      </c>
      <c r="F20" s="72"/>
      <c r="G20" s="93"/>
      <c r="H20" s="93"/>
      <c r="I20" s="93"/>
      <c r="J20" s="93"/>
      <c r="K20" s="93"/>
      <c r="L20" s="93"/>
    </row>
    <row r="21" spans="1:12" ht="23.25" customHeight="1">
      <c r="A21" s="184" t="s">
        <v>7</v>
      </c>
      <c r="B21" s="185"/>
      <c r="C21" s="185"/>
      <c r="D21" s="185"/>
      <c r="E21" s="185"/>
      <c r="F21" s="186"/>
      <c r="G21" s="79"/>
      <c r="H21" s="79"/>
      <c r="I21" s="79"/>
      <c r="J21" s="79"/>
      <c r="K21" s="79"/>
      <c r="L21" s="79"/>
    </row>
    <row r="22" spans="1:12" ht="17.25" customHeight="1">
      <c r="A22" s="184" t="s">
        <v>14</v>
      </c>
      <c r="B22" s="185"/>
      <c r="C22" s="185"/>
      <c r="D22" s="185"/>
      <c r="E22" s="185"/>
      <c r="F22" s="186"/>
      <c r="G22" s="13"/>
      <c r="H22" s="13"/>
      <c r="I22" s="13"/>
      <c r="J22" s="13"/>
    </row>
    <row r="23" spans="1:12" ht="31.5" customHeight="1">
      <c r="A23" s="184" t="s">
        <v>73</v>
      </c>
      <c r="B23" s="185"/>
      <c r="C23" s="185"/>
      <c r="D23" s="185"/>
      <c r="E23" s="185"/>
      <c r="F23" s="186"/>
      <c r="G23" s="33"/>
      <c r="H23" s="33"/>
      <c r="I23" s="33"/>
      <c r="J23" s="33"/>
    </row>
    <row r="24" spans="1:12" ht="15" customHeight="1">
      <c r="A24" s="184" t="s">
        <v>72</v>
      </c>
      <c r="B24" s="185"/>
      <c r="C24" s="185"/>
      <c r="D24" s="185"/>
      <c r="E24" s="185"/>
      <c r="F24" s="186"/>
      <c r="G24" s="14"/>
      <c r="H24" s="14"/>
      <c r="I24" s="14"/>
      <c r="J24" s="14"/>
      <c r="K24" s="14"/>
      <c r="L24" s="14"/>
    </row>
    <row r="25" spans="1:12" ht="37.5" customHeight="1">
      <c r="A25" s="74"/>
      <c r="B25" s="132" t="s">
        <v>11</v>
      </c>
      <c r="C25" s="132"/>
      <c r="D25" s="132"/>
      <c r="E25" s="132"/>
      <c r="F25" s="132"/>
      <c r="G25" s="14"/>
      <c r="H25" s="14"/>
      <c r="I25" s="14"/>
      <c r="J25" s="14"/>
      <c r="K25" s="14"/>
      <c r="L25" s="14"/>
    </row>
    <row r="26" spans="1:12" ht="21.75" customHeight="1">
      <c r="A26" s="60"/>
      <c r="B26" s="54" t="s">
        <v>12</v>
      </c>
      <c r="C26" s="54"/>
      <c r="D26" s="54"/>
      <c r="E26" s="54"/>
      <c r="F26" s="54"/>
      <c r="G26" s="14"/>
      <c r="H26" s="14"/>
      <c r="I26" s="14"/>
      <c r="J26" s="14"/>
      <c r="K26" s="14"/>
      <c r="L26" s="14"/>
    </row>
    <row r="27" spans="1:12" ht="15.75" customHeight="1">
      <c r="A27" s="60"/>
      <c r="B27" s="127" t="s">
        <v>13</v>
      </c>
      <c r="C27" s="127"/>
      <c r="D27" s="127"/>
      <c r="E27" s="127"/>
      <c r="F27" s="127"/>
      <c r="G27" s="14"/>
      <c r="H27" s="14"/>
      <c r="I27" s="14"/>
      <c r="J27" s="14"/>
      <c r="K27" s="14"/>
      <c r="L27" s="14"/>
    </row>
    <row r="28" spans="1:12" ht="15.75" customHeight="1">
      <c r="B28" s="14"/>
      <c r="C28" s="13" t="s">
        <v>51</v>
      </c>
      <c r="D28" s="14"/>
      <c r="E28" s="14"/>
      <c r="F28" s="14"/>
      <c r="G28" s="14"/>
      <c r="H28" s="14"/>
      <c r="I28" s="14"/>
      <c r="J28" s="14"/>
      <c r="K28" s="14"/>
      <c r="L28" s="14"/>
    </row>
    <row r="29" spans="1:1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</sheetData>
  <mergeCells count="18">
    <mergeCell ref="B27:F27"/>
    <mergeCell ref="A12:A14"/>
    <mergeCell ref="B12:B14"/>
    <mergeCell ref="C12:C14"/>
    <mergeCell ref="D12:F12"/>
    <mergeCell ref="D13:E13"/>
    <mergeCell ref="F13:F14"/>
    <mergeCell ref="A21:F21"/>
    <mergeCell ref="A22:F22"/>
    <mergeCell ref="A23:F23"/>
    <mergeCell ref="A24:F24"/>
    <mergeCell ref="B25:F25"/>
    <mergeCell ref="C10:E10"/>
    <mergeCell ref="A6:F6"/>
    <mergeCell ref="A7:F7"/>
    <mergeCell ref="G7:L7"/>
    <mergeCell ref="A8:F8"/>
    <mergeCell ref="C9:E9"/>
  </mergeCells>
  <pageMargins left="0.59055118110236227" right="0.59055118110236227" top="0.78740157480314965" bottom="0.39370078740157483" header="0.51181102362204722" footer="0.51181102362204722"/>
  <pageSetup paperSize="9"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36"/>
  <sheetViews>
    <sheetView tabSelected="1" view="pageBreakPreview" zoomScale="85" zoomScaleNormal="75" zoomScaleSheetLayoutView="85" workbookViewId="0">
      <selection activeCell="E14" sqref="E14"/>
    </sheetView>
  </sheetViews>
  <sheetFormatPr defaultColWidth="9.140625" defaultRowHeight="12.75"/>
  <cols>
    <col min="1" max="1" width="5.5703125" style="1" customWidth="1"/>
    <col min="2" max="2" width="41.42578125" style="1" customWidth="1"/>
    <col min="3" max="3" width="20.28515625" style="1" customWidth="1"/>
    <col min="4" max="4" width="18.85546875" style="1" customWidth="1"/>
    <col min="5" max="5" width="46.7109375" style="1" customWidth="1"/>
    <col min="6" max="6" width="69.85546875" style="1" customWidth="1"/>
    <col min="7" max="7" width="2" style="1" customWidth="1"/>
    <col min="8" max="8" width="8.5703125" style="1" customWidth="1"/>
    <col min="9" max="9" width="10.5703125" style="1" customWidth="1"/>
    <col min="10" max="10" width="2" style="1" bestFit="1" customWidth="1"/>
    <col min="11" max="11" width="10" style="1" customWidth="1"/>
    <col min="12" max="12" width="27.5703125" style="1" customWidth="1"/>
    <col min="13" max="13" width="14.5703125" style="1" customWidth="1"/>
    <col min="14" max="16384" width="9.140625" style="1"/>
  </cols>
  <sheetData>
    <row r="1" spans="1:15">
      <c r="A1" s="34"/>
      <c r="B1" s="34"/>
      <c r="C1" s="34"/>
      <c r="D1" s="34"/>
      <c r="E1" s="34"/>
      <c r="F1" s="30"/>
      <c r="G1" s="7"/>
      <c r="H1" s="7"/>
      <c r="I1" s="7">
        <v>2022</v>
      </c>
      <c r="J1" s="7"/>
      <c r="K1" s="7"/>
      <c r="L1" s="80"/>
      <c r="N1" s="5" t="s">
        <v>15</v>
      </c>
      <c r="O1" s="6">
        <v>2021</v>
      </c>
    </row>
    <row r="2" spans="1:15">
      <c r="A2" s="34"/>
      <c r="B2" s="34"/>
      <c r="C2" s="34"/>
      <c r="D2" s="34"/>
      <c r="E2" s="34"/>
      <c r="F2" s="30"/>
      <c r="G2" s="7"/>
      <c r="H2" s="7"/>
      <c r="I2" s="7"/>
      <c r="J2" s="7"/>
      <c r="K2" s="7"/>
      <c r="L2" s="81"/>
    </row>
    <row r="3" spans="1:15">
      <c r="A3" s="34"/>
      <c r="B3" s="34"/>
      <c r="C3" s="34"/>
      <c r="D3" s="34"/>
      <c r="E3" s="34"/>
      <c r="F3" s="30"/>
      <c r="G3" s="7"/>
      <c r="H3" s="7"/>
      <c r="I3" s="7"/>
      <c r="J3" s="7"/>
      <c r="K3" s="7"/>
      <c r="L3" s="81"/>
    </row>
    <row r="4" spans="1:15" ht="55.5" customHeight="1">
      <c r="A4" s="34"/>
      <c r="B4" s="34"/>
      <c r="C4" s="34"/>
      <c r="D4" s="34"/>
      <c r="E4" s="34"/>
      <c r="F4" s="111" t="s">
        <v>82</v>
      </c>
      <c r="G4" s="7"/>
      <c r="H4" s="7"/>
      <c r="I4" s="7"/>
      <c r="J4" s="7"/>
      <c r="K4" s="7"/>
      <c r="L4" s="81"/>
    </row>
    <row r="5" spans="1:15" ht="15.75">
      <c r="A5" s="39"/>
      <c r="B5" s="39"/>
      <c r="C5" s="39"/>
      <c r="D5" s="39"/>
      <c r="E5" s="39"/>
      <c r="F5" s="39"/>
      <c r="G5" s="7"/>
      <c r="H5" s="7"/>
      <c r="I5" s="7"/>
      <c r="J5" s="7"/>
      <c r="K5" s="7"/>
      <c r="L5" s="82"/>
    </row>
    <row r="6" spans="1:15" ht="15.75" customHeight="1">
      <c r="A6" s="115" t="s">
        <v>17</v>
      </c>
      <c r="B6" s="116"/>
      <c r="C6" s="116"/>
      <c r="D6" s="116"/>
      <c r="E6" s="116"/>
      <c r="F6" s="116"/>
      <c r="G6" s="83"/>
      <c r="H6" s="83"/>
      <c r="I6" s="83"/>
      <c r="J6" s="83"/>
      <c r="K6" s="110"/>
      <c r="L6" s="83"/>
    </row>
    <row r="7" spans="1:15" ht="44.25" customHeight="1">
      <c r="A7" s="115" t="s">
        <v>68</v>
      </c>
      <c r="B7" s="116"/>
      <c r="C7" s="116"/>
      <c r="D7" s="116"/>
      <c r="E7" s="116"/>
      <c r="F7" s="116"/>
      <c r="G7" s="115"/>
      <c r="H7" s="115"/>
      <c r="I7" s="115"/>
      <c r="J7" s="115"/>
      <c r="K7" s="115"/>
      <c r="L7" s="115"/>
    </row>
    <row r="8" spans="1:15" ht="24.75" customHeight="1">
      <c r="A8" s="115" t="str">
        <f>"в "&amp;I1&amp;" году"</f>
        <v>в 2022 году</v>
      </c>
      <c r="B8" s="115"/>
      <c r="C8" s="115"/>
      <c r="D8" s="115"/>
      <c r="E8" s="115"/>
      <c r="F8" s="115"/>
      <c r="G8" s="39"/>
      <c r="H8" s="39"/>
      <c r="I8" s="39"/>
      <c r="J8" s="39"/>
      <c r="K8" s="39"/>
      <c r="L8" s="39"/>
    </row>
    <row r="9" spans="1:15" ht="17.25" customHeight="1">
      <c r="A9" s="60"/>
      <c r="B9" s="61" t="s">
        <v>53</v>
      </c>
      <c r="C9" s="179"/>
      <c r="D9" s="179"/>
      <c r="E9" s="179"/>
      <c r="F9" s="56"/>
      <c r="G9" s="58"/>
      <c r="H9" s="58"/>
      <c r="I9" s="58"/>
      <c r="J9" s="58"/>
      <c r="K9" s="211"/>
      <c r="L9" s="211"/>
      <c r="M9" s="211"/>
      <c r="N9" s="211"/>
    </row>
    <row r="10" spans="1:15" ht="15.75" customHeight="1">
      <c r="A10" s="34"/>
      <c r="B10" s="56"/>
      <c r="C10" s="169" t="s">
        <v>16</v>
      </c>
      <c r="D10" s="187"/>
      <c r="E10" s="187"/>
      <c r="F10" s="56"/>
      <c r="G10" s="84"/>
      <c r="H10" s="84"/>
      <c r="I10" s="84"/>
      <c r="J10" s="84"/>
      <c r="K10" s="31"/>
      <c r="L10" s="31"/>
    </row>
    <row r="11" spans="1:15" ht="23.25" customHeight="1">
      <c r="A11" s="102"/>
      <c r="B11" s="102"/>
      <c r="C11" s="39"/>
      <c r="D11" s="102"/>
      <c r="E11" s="102"/>
      <c r="F11" s="102"/>
      <c r="G11" s="85"/>
      <c r="H11" s="85"/>
      <c r="I11" s="85"/>
      <c r="J11" s="85"/>
      <c r="K11" s="31"/>
      <c r="L11" s="31"/>
    </row>
    <row r="12" spans="1:15" ht="15.75" customHeight="1">
      <c r="A12" s="212" t="s">
        <v>8</v>
      </c>
      <c r="B12" s="210" t="s">
        <v>0</v>
      </c>
      <c r="C12" s="170" t="str">
        <f>"Значение целевого прогнозного показателя на "&amp;I1&amp;" год, % *"</f>
        <v>Значение целевого прогнозного показателя на 2022 год, % *</v>
      </c>
      <c r="D12" s="209" t="s">
        <v>1</v>
      </c>
      <c r="E12" s="209"/>
      <c r="F12" s="209"/>
      <c r="G12" s="31"/>
      <c r="H12" s="31"/>
      <c r="I12" s="31"/>
      <c r="J12" s="31"/>
      <c r="K12" s="31"/>
      <c r="L12" s="31"/>
    </row>
    <row r="13" spans="1:15" ht="15" customHeight="1">
      <c r="A13" s="212"/>
      <c r="B13" s="210"/>
      <c r="C13" s="171"/>
      <c r="D13" s="175" t="s">
        <v>63</v>
      </c>
      <c r="E13" s="213"/>
      <c r="F13" s="170" t="s">
        <v>64</v>
      </c>
      <c r="G13" s="86"/>
      <c r="H13" s="86"/>
      <c r="I13" s="86"/>
      <c r="J13" s="86"/>
      <c r="K13" s="86"/>
      <c r="L13" s="86"/>
    </row>
    <row r="14" spans="1:15" ht="98.25" customHeight="1">
      <c r="A14" s="212"/>
      <c r="B14" s="210"/>
      <c r="C14" s="172"/>
      <c r="D14" s="62" t="str">
        <f>I1&amp;" год"</f>
        <v>2022 год</v>
      </c>
      <c r="E14" s="62" t="str">
        <f>"нарастающим итогом 
на конец периода 
2007-"&amp;I1&amp;" гг."</f>
        <v>нарастающим итогом 
на конец периода 
2007-2022 гг.</v>
      </c>
      <c r="F14" s="172"/>
      <c r="G14" s="87"/>
      <c r="H14" s="87"/>
      <c r="I14" s="87"/>
      <c r="J14" s="87"/>
      <c r="K14" s="87"/>
      <c r="L14" s="87"/>
    </row>
    <row r="15" spans="1:15" ht="24.4" customHeight="1">
      <c r="A15" s="63">
        <v>1</v>
      </c>
      <c r="B15" s="63">
        <v>2</v>
      </c>
      <c r="C15" s="63">
        <v>3</v>
      </c>
      <c r="D15" s="63">
        <v>4</v>
      </c>
      <c r="E15" s="63">
        <v>5</v>
      </c>
      <c r="F15" s="63">
        <v>6</v>
      </c>
      <c r="G15" s="88"/>
      <c r="H15" s="88"/>
      <c r="I15" s="87"/>
      <c r="J15" s="88"/>
      <c r="K15" s="88"/>
      <c r="L15" s="87"/>
    </row>
    <row r="16" spans="1:15" ht="15.75">
      <c r="A16" s="69"/>
      <c r="B16" s="103" t="s">
        <v>45</v>
      </c>
      <c r="C16" s="66" t="s">
        <v>18</v>
      </c>
      <c r="D16" s="66" t="s">
        <v>18</v>
      </c>
      <c r="E16" s="66" t="s">
        <v>18</v>
      </c>
      <c r="F16" s="66" t="s">
        <v>18</v>
      </c>
      <c r="G16" s="88"/>
      <c r="H16" s="88"/>
      <c r="I16" s="89"/>
      <c r="J16" s="88"/>
      <c r="K16" s="88"/>
      <c r="L16" s="90"/>
    </row>
    <row r="17" spans="1:12" ht="15.75">
      <c r="A17" s="69"/>
      <c r="B17" s="103" t="s">
        <v>46</v>
      </c>
      <c r="C17" s="104"/>
      <c r="D17" s="105"/>
      <c r="E17" s="66"/>
      <c r="F17" s="106"/>
      <c r="G17" s="91"/>
      <c r="H17" s="92"/>
      <c r="I17" s="91"/>
      <c r="J17" s="91"/>
      <c r="K17" s="92"/>
      <c r="L17" s="91"/>
    </row>
    <row r="18" spans="1:12" s="23" customFormat="1" ht="15" customHeight="1">
      <c r="A18" s="69">
        <v>1</v>
      </c>
      <c r="B18" s="70" t="s">
        <v>47</v>
      </c>
      <c r="C18" s="99"/>
      <c r="D18" s="66" t="s">
        <v>18</v>
      </c>
      <c r="E18" s="66" t="s">
        <v>18</v>
      </c>
      <c r="F18" s="72"/>
      <c r="G18" s="93"/>
      <c r="H18" s="93"/>
      <c r="I18" s="93"/>
      <c r="J18" s="93"/>
      <c r="K18" s="93"/>
      <c r="L18" s="93"/>
    </row>
    <row r="19" spans="1:12" ht="14.25" customHeight="1">
      <c r="A19" s="69">
        <v>2</v>
      </c>
      <c r="B19" s="70" t="s">
        <v>47</v>
      </c>
      <c r="C19" s="99"/>
      <c r="D19" s="66" t="s">
        <v>18</v>
      </c>
      <c r="E19" s="73" t="s">
        <v>18</v>
      </c>
      <c r="F19" s="72"/>
      <c r="G19" s="93"/>
      <c r="H19" s="93"/>
      <c r="I19" s="93"/>
      <c r="J19" s="93"/>
      <c r="K19" s="93"/>
      <c r="L19" s="93"/>
    </row>
    <row r="20" spans="1:12" ht="15" customHeight="1">
      <c r="A20" s="73" t="s">
        <v>18</v>
      </c>
      <c r="B20" s="70" t="s">
        <v>18</v>
      </c>
      <c r="C20" s="99"/>
      <c r="D20" s="66" t="s">
        <v>18</v>
      </c>
      <c r="E20" s="66" t="s">
        <v>18</v>
      </c>
      <c r="F20" s="72"/>
      <c r="G20" s="93"/>
      <c r="H20" s="93"/>
      <c r="I20" s="93"/>
      <c r="J20" s="93"/>
      <c r="K20" s="93"/>
      <c r="L20" s="93"/>
    </row>
    <row r="21" spans="1:12" ht="15" customHeight="1">
      <c r="A21" s="184" t="s">
        <v>7</v>
      </c>
      <c r="B21" s="185"/>
      <c r="C21" s="185"/>
      <c r="D21" s="185"/>
      <c r="E21" s="185"/>
      <c r="F21" s="186"/>
      <c r="G21" s="93"/>
      <c r="H21" s="93"/>
      <c r="I21" s="93"/>
      <c r="J21" s="93"/>
      <c r="K21" s="93"/>
      <c r="L21" s="93"/>
    </row>
    <row r="22" spans="1:12" ht="23.25" customHeight="1">
      <c r="A22" s="184" t="s">
        <v>14</v>
      </c>
      <c r="B22" s="185"/>
      <c r="C22" s="185"/>
      <c r="D22" s="185"/>
      <c r="E22" s="185"/>
      <c r="F22" s="186"/>
      <c r="G22" s="79"/>
      <c r="H22" s="79"/>
      <c r="I22" s="79"/>
      <c r="J22" s="79"/>
      <c r="K22" s="79"/>
      <c r="L22" s="79"/>
    </row>
    <row r="23" spans="1:12" ht="17.25" customHeight="1">
      <c r="A23" s="184" t="s">
        <v>65</v>
      </c>
      <c r="B23" s="185"/>
      <c r="C23" s="185"/>
      <c r="D23" s="185"/>
      <c r="E23" s="185"/>
      <c r="F23" s="186"/>
      <c r="G23" s="13"/>
      <c r="H23" s="13"/>
      <c r="I23" s="13"/>
      <c r="J23" s="13"/>
    </row>
    <row r="24" spans="1:12" ht="17.25" customHeight="1">
      <c r="A24" s="184" t="s">
        <v>66</v>
      </c>
      <c r="B24" s="185"/>
      <c r="C24" s="185"/>
      <c r="D24" s="185"/>
      <c r="E24" s="185"/>
      <c r="F24" s="186"/>
      <c r="G24" s="33"/>
      <c r="H24" s="33"/>
      <c r="I24" s="33"/>
      <c r="J24" s="33"/>
    </row>
    <row r="25" spans="1:12" ht="30" customHeight="1">
      <c r="A25" s="74"/>
      <c r="B25" s="132" t="s">
        <v>11</v>
      </c>
      <c r="C25" s="132"/>
      <c r="D25" s="132"/>
      <c r="E25" s="132"/>
      <c r="F25" s="132"/>
      <c r="G25" s="14"/>
      <c r="H25" s="14"/>
      <c r="I25" s="14"/>
      <c r="J25" s="14"/>
      <c r="K25" s="14"/>
      <c r="L25" s="14"/>
    </row>
    <row r="26" spans="1:12" ht="37.5" customHeight="1">
      <c r="A26" s="60"/>
      <c r="B26" s="54" t="s">
        <v>12</v>
      </c>
      <c r="C26" s="54"/>
      <c r="D26" s="54"/>
      <c r="E26" s="107"/>
      <c r="F26" s="54"/>
      <c r="G26" s="14"/>
      <c r="H26" s="14"/>
      <c r="I26" s="14"/>
      <c r="J26" s="14"/>
      <c r="K26" s="14"/>
      <c r="L26" s="14"/>
    </row>
    <row r="27" spans="1:12" ht="37.5" customHeight="1">
      <c r="A27" s="60"/>
      <c r="B27" s="127" t="s">
        <v>67</v>
      </c>
      <c r="C27" s="127"/>
      <c r="D27" s="127"/>
      <c r="E27" s="127"/>
      <c r="F27" s="127"/>
      <c r="G27" s="14"/>
      <c r="H27" s="14"/>
      <c r="I27" s="14"/>
      <c r="J27" s="14"/>
      <c r="K27" s="14"/>
      <c r="L27" s="14"/>
    </row>
    <row r="28" spans="1:12" ht="15.75" customHeight="1">
      <c r="A28" s="60"/>
      <c r="B28" s="127"/>
      <c r="C28" s="127"/>
      <c r="D28" s="127"/>
      <c r="E28" s="127"/>
      <c r="F28" s="127"/>
      <c r="G28" s="14"/>
      <c r="H28" s="14"/>
      <c r="I28" s="14"/>
      <c r="J28" s="14"/>
      <c r="K28" s="14"/>
      <c r="L28" s="14"/>
    </row>
    <row r="29" spans="1:12" ht="15.75" customHeight="1">
      <c r="B29" s="14"/>
      <c r="C29" s="13"/>
      <c r="D29" s="14"/>
      <c r="E29" s="14"/>
      <c r="F29" s="14"/>
      <c r="G29" s="14"/>
      <c r="H29" s="14"/>
      <c r="I29" s="14"/>
      <c r="J29" s="14"/>
      <c r="K29" s="14"/>
      <c r="L29" s="14"/>
    </row>
    <row r="30" spans="1:1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</sheetData>
  <mergeCells count="20">
    <mergeCell ref="C10:E10"/>
    <mergeCell ref="C9:E9"/>
    <mergeCell ref="B28:F28"/>
    <mergeCell ref="A12:A14"/>
    <mergeCell ref="B12:B14"/>
    <mergeCell ref="C12:C14"/>
    <mergeCell ref="D12:F12"/>
    <mergeCell ref="D13:E13"/>
    <mergeCell ref="F13:F14"/>
    <mergeCell ref="A21:F21"/>
    <mergeCell ref="B25:F25"/>
    <mergeCell ref="B27:F27"/>
    <mergeCell ref="A22:F22"/>
    <mergeCell ref="A23:F23"/>
    <mergeCell ref="A24:F24"/>
    <mergeCell ref="K9:N9"/>
    <mergeCell ref="A6:F6"/>
    <mergeCell ref="A7:F7"/>
    <mergeCell ref="G7:L7"/>
    <mergeCell ref="A8:F8"/>
  </mergeCells>
  <pageMargins left="0.59055118110236227" right="0.59055118110236227" top="0.78740157480314965" bottom="0.39370078740157483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1-дох от платы</vt:lpstr>
      <vt:lpstr>2-доля водозаб. сооруж</vt:lpstr>
      <vt:lpstr>3-доля очистных сооруж</vt:lpstr>
      <vt:lpstr>4-доля устан водоохр зон</vt:lpstr>
      <vt:lpstr>5-доля границ ВО для установ </vt:lpstr>
      <vt:lpstr>6- протяженность расчищенных уч</vt:lpstr>
      <vt:lpstr>7-пропускн способность</vt:lpstr>
      <vt:lpstr>8-Доля протяженности берегов</vt:lpstr>
      <vt:lpstr>9-доля населения</vt:lpstr>
      <vt:lpstr>'1-дох от платы'!Область_печати</vt:lpstr>
      <vt:lpstr>'2-доля водозаб. сооруж'!Область_печати</vt:lpstr>
      <vt:lpstr>'3-доля очистных сооруж'!Область_печати</vt:lpstr>
      <vt:lpstr>'4-доля устан водоохр зон'!Область_печати</vt:lpstr>
      <vt:lpstr>'5-доля границ ВО для установ '!Область_печати</vt:lpstr>
      <vt:lpstr>'6- протяженность расчищенных уч'!Область_печати</vt:lpstr>
      <vt:lpstr>'7-пропускн способность'!Область_печати</vt:lpstr>
      <vt:lpstr>'8-Доля протяженности берегов'!Область_печати</vt:lpstr>
      <vt:lpstr>'9-доля населения'!Область_печати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ryjkov</dc:creator>
  <cp:lastModifiedBy>Корнишина</cp:lastModifiedBy>
  <cp:lastPrinted>2021-10-13T13:13:31Z</cp:lastPrinted>
  <dcterms:created xsi:type="dcterms:W3CDTF">2006-04-03T05:35:43Z</dcterms:created>
  <dcterms:modified xsi:type="dcterms:W3CDTF">2021-10-15T11:14:00Z</dcterms:modified>
</cp:coreProperties>
</file>